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y\Documents\2016\Rankings\QS\2017\"/>
    </mc:Choice>
  </mc:AlternateContent>
  <bookViews>
    <workbookView xWindow="0" yWindow="0" windowWidth="28800" windowHeight="11610"/>
  </bookViews>
  <sheets>
    <sheet name="QS_LA_edición2018" sheetId="4" r:id="rId1"/>
  </sheets>
  <definedNames>
    <definedName name="_xlnm._FilterDatabase" localSheetId="0" hidden="1">QS_LA_edición2018!$A$1:$M$386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4" l="1"/>
  <c r="A13" i="4"/>
  <c r="A33" i="4"/>
  <c r="A34" i="4"/>
  <c r="A58" i="4"/>
  <c r="A59" i="4"/>
  <c r="A67" i="4"/>
  <c r="A68" i="4"/>
  <c r="A72" i="4"/>
  <c r="A73" i="4"/>
  <c r="A85" i="4"/>
  <c r="A86" i="4"/>
  <c r="A87" i="4"/>
  <c r="A88" i="4"/>
  <c r="A90" i="4"/>
  <c r="A91" i="4"/>
  <c r="A92" i="4"/>
  <c r="A93" i="4"/>
  <c r="A97" i="4"/>
  <c r="A98" i="4"/>
  <c r="A100" i="4"/>
  <c r="A101" i="4"/>
  <c r="A110" i="4"/>
  <c r="A111" i="4"/>
  <c r="A115" i="4"/>
  <c r="A116" i="4"/>
  <c r="A119" i="4"/>
  <c r="A120" i="4"/>
  <c r="A121" i="4"/>
  <c r="A128" i="4"/>
  <c r="A129" i="4"/>
  <c r="A130" i="4"/>
  <c r="A131" i="4"/>
  <c r="A144" i="4"/>
  <c r="A145" i="4"/>
  <c r="A150" i="4"/>
  <c r="A151" i="4"/>
</calcChain>
</file>

<file path=xl/sharedStrings.xml><?xml version="1.0" encoding="utf-8"?>
<sst xmlns="http://schemas.openxmlformats.org/spreadsheetml/2006/main" count="1017" uniqueCount="425">
  <si>
    <t># RANK</t>
  </si>
  <si>
    <t>UNIVERSITY</t>
  </si>
  <si>
    <t>Pontificia Universidad Católica de Chile (UC)</t>
  </si>
  <si>
    <t>Universidade Estadual de Campinas (Unicamp)</t>
  </si>
  <si>
    <t>Universidade de São Paulo</t>
  </si>
  <si>
    <t>Universidad Nacional Autónoma de México (UNAM)</t>
  </si>
  <si>
    <t>Instituto Tecnológico y de Estudios Superiores de Monterrey</t>
  </si>
  <si>
    <t>Universidad de Chile</t>
  </si>
  <si>
    <t>Universidade Federal do Rio de Janeiro</t>
  </si>
  <si>
    <t>Universidad de los Andes</t>
  </si>
  <si>
    <t>Universidad de Buenos Aires (UBA)</t>
  </si>
  <si>
    <t>UNESP</t>
  </si>
  <si>
    <t>Universidad Nacional de Colombia</t>
  </si>
  <si>
    <t>Universidade Federal de Minas Gerais</t>
  </si>
  <si>
    <t>Pontifícia Universidade Católica do Rio de Janeiro</t>
  </si>
  <si>
    <t>Universidade Federal do Rio Grande Do Sul</t>
  </si>
  <si>
    <t>Universidad de Concepción</t>
  </si>
  <si>
    <t>Universidad de Santiago de Chile (USACH)</t>
  </si>
  <si>
    <t>Universidad de Antioquia</t>
  </si>
  <si>
    <t>Universidade de Brasília</t>
  </si>
  <si>
    <t>Universidad de Costa Rica</t>
  </si>
  <si>
    <t>Pontificia Universidad Javeriana</t>
  </si>
  <si>
    <t>Universidad Torcuato Di Tella</t>
  </si>
  <si>
    <t>Universidade Federal de Santa Catarina</t>
  </si>
  <si>
    <t>Universidad Adolfo Ibàñez</t>
  </si>
  <si>
    <t>Universidad Austral</t>
  </si>
  <si>
    <t>Pontificia Universidad Católica del Perú</t>
  </si>
  <si>
    <t>Pontificia Universidad Católica de Valparaíso</t>
  </si>
  <si>
    <t>Universidad Nacional de La Plata (UNLP)</t>
  </si>
  <si>
    <t>Universidad Central de Venezuela</t>
  </si>
  <si>
    <t>Universidade Federal de São Carlos (UFSCAR)</t>
  </si>
  <si>
    <t>Instituto Politécnico Nacional (IPN)</t>
  </si>
  <si>
    <t>Universidad Nacional de Córdoba - UNC</t>
  </si>
  <si>
    <t>Universidad Autónoma Metropolitana (UAM)</t>
  </si>
  <si>
    <t>Universidade Federal de São Paulo</t>
  </si>
  <si>
    <t>Universidade Federal do Paraná - UFPR</t>
  </si>
  <si>
    <t>Universidad Iberoamericana IBERO</t>
  </si>
  <si>
    <t>Pontificia Universidad Católica Argentina</t>
  </si>
  <si>
    <t>Instituto Tecnológico Autónomo de México (ITAM)</t>
  </si>
  <si>
    <t>Universidad de la República (UdelaR)</t>
  </si>
  <si>
    <t>Universidad Simón Bolívar (USB)</t>
  </si>
  <si>
    <t>Universidad Diego Portales (UDP)</t>
  </si>
  <si>
    <t>Pontifícia Universidade Católica de São Paulo</t>
  </si>
  <si>
    <t>Universidad de Puerto Rico</t>
  </si>
  <si>
    <t>Universidad Técnica Federico Santa María (USM)</t>
  </si>
  <si>
    <t>Universidad Austral de Chile</t>
  </si>
  <si>
    <t>Universidade Federal de Pernambuco (UFPE)</t>
  </si>
  <si>
    <t>Universidad del Rosario</t>
  </si>
  <si>
    <t>Pontifícia Universidade Católica do Rio Grande do Sul (PUCRS)</t>
  </si>
  <si>
    <t>Universidad Nacional Costa Rica</t>
  </si>
  <si>
    <t>Universidade do Estado do Rio de Janeiro (UERJ)</t>
  </si>
  <si>
    <t>Universidad Autónoma del Estado de México (UAEMex)</t>
  </si>
  <si>
    <t>Universidad de la Habana</t>
  </si>
  <si>
    <t>Universidad de Guadalajara (UDG)</t>
  </si>
  <si>
    <t>Universidade Federal Fluminense</t>
  </si>
  <si>
    <t>Universidad Nacional de Rosario (UNR)</t>
  </si>
  <si>
    <t>Universidade Federal do Ceará (UFC)</t>
  </si>
  <si>
    <t>Universidad Autónoma de Nuevo León</t>
  </si>
  <si>
    <t>Universidad de San Andrés - UdeSA</t>
  </si>
  <si>
    <t>Universidad San Francisco de Quito (USFQ)</t>
  </si>
  <si>
    <t>Universidad de Belgrano</t>
  </si>
  <si>
    <t>Instituto Tecnológico de Buenos Aires (ITBA)</t>
  </si>
  <si>
    <t>Universidad Anahuac</t>
  </si>
  <si>
    <t>Universidad de las Américas Puebla (UDLAP)</t>
  </si>
  <si>
    <t>Universidad del Valle</t>
  </si>
  <si>
    <t>Universidad de Montevideo (UM)</t>
  </si>
  <si>
    <t>Universidad Católica Andres Bello</t>
  </si>
  <si>
    <t>Universidad Nacional de Mar del Plata</t>
  </si>
  <si>
    <t>Universidade Federal da Bahia</t>
  </si>
  <si>
    <t>Universidad Peruana Cayetano Heredia (UPCH)</t>
  </si>
  <si>
    <t>Escuela Superior Politécnica del Litoral (ESPOL)</t>
  </si>
  <si>
    <t>Universidad Nacional de Cuyo</t>
  </si>
  <si>
    <t>Pontificia Universidad Católica del Ecuador (PUCE)</t>
  </si>
  <si>
    <t>Universidad EAFIT</t>
  </si>
  <si>
    <t>Universidad de La Sabana</t>
  </si>
  <si>
    <t>Universidad Nacional del Sur</t>
  </si>
  <si>
    <t>Universidad de los Andes - (ULA) Mérida</t>
  </si>
  <si>
    <t>Universidade Federal de Viçosa-UFV</t>
  </si>
  <si>
    <t>Universidad Nacional del Litoral</t>
  </si>
  <si>
    <t>Universidad Industrial de Santander - UIS</t>
  </si>
  <si>
    <t>Universidad de Talca</t>
  </si>
  <si>
    <t>Universidad de Palermo (UP)</t>
  </si>
  <si>
    <t>Universidad Católica del Uruguay (UCU)</t>
  </si>
  <si>
    <t>Universidad Nacional Mayor de San Marcos</t>
  </si>
  <si>
    <t>Universidade Federal de Pelotas</t>
  </si>
  <si>
    <t>Universidad Andrés Bello</t>
  </si>
  <si>
    <t>Universidade Presbiteriana Mackenzie</t>
  </si>
  <si>
    <t>Universidad ORT Uruguay</t>
  </si>
  <si>
    <t>Universidade Federal de Santa Maria</t>
  </si>
  <si>
    <t>Benemérita Universidad Autónoma de Puebla</t>
  </si>
  <si>
    <t>Universidad de Valparaíso (UV)</t>
  </si>
  <si>
    <t>Universidad del Norte</t>
  </si>
  <si>
    <t>Universidad de los Andes - Chile</t>
  </si>
  <si>
    <t>Universidad Mayor de San Andrés (UMSA)</t>
  </si>
  <si>
    <t>Universidad Externado de Colombia</t>
  </si>
  <si>
    <t>Universidade Federal de Goiás</t>
  </si>
  <si>
    <t>Universidade Estadual de Londrina</t>
  </si>
  <si>
    <t>Universidad de la Frontera (UFRO)</t>
  </si>
  <si>
    <t>Universidad Pontificia Bolivariana</t>
  </si>
  <si>
    <t>Universidade Federal da Paraíba</t>
  </si>
  <si>
    <t>Universidad de Guanajuato</t>
  </si>
  <si>
    <t>Universidade Federal de Lavras</t>
  </si>
  <si>
    <t>Universidad Tecnológica de Panamà¡ (UTP)</t>
  </si>
  <si>
    <t>Universidade Federal do Rio Grande Do Norte</t>
  </si>
  <si>
    <t>Universidade Federal de Ouro Preto</t>
  </si>
  <si>
    <t>Universidade Estadual de Maringà</t>
  </si>
  <si>
    <t>Universidad Nacional de San Martín (UNSAM)</t>
  </si>
  <si>
    <t>Universidad Nacional de la Asunción</t>
  </si>
  <si>
    <t>Universidade Federal de Itajubà</t>
  </si>
  <si>
    <t>El Colegio de México, A.C.</t>
  </si>
  <si>
    <t>Universidade Federal de Juiz de Fora- (UFJF)</t>
  </si>
  <si>
    <t>Universidade Federal de Uberlândia</t>
  </si>
  <si>
    <t>Universidad de Monterrey (UDEM)</t>
  </si>
  <si>
    <t>Universidad Católica del Norte</t>
  </si>
  <si>
    <t>Universidad Autónoma de San Luis de Potosí</t>
  </si>
  <si>
    <t>Pontifícia Universidade Católica do Paranà</t>
  </si>
  <si>
    <t>UNIVERSIDAD DE LAS FUERZAS ARMADAS ESPE (Ex - Escuela Politécnica del Ejército)</t>
  </si>
  <si>
    <t>Universidad Nacional de Tucumà¡n</t>
  </si>
  <si>
    <t>Universidade Tecnológica Federal do Paraná</t>
  </si>
  <si>
    <t>Universidad ICESI</t>
  </si>
  <si>
    <t>Universidad Tecnológica Nacional (UTN)</t>
  </si>
  <si>
    <t>Universidade Federal do Espírito Santo</t>
  </si>
  <si>
    <t>Universidad del Salvador</t>
  </si>
  <si>
    <t>Universidade Federal do Mato Grosso</t>
  </si>
  <si>
    <t>Universidad Iberoamericana - UNIBE</t>
  </si>
  <si>
    <t>Universidad Autónoma del Estado de Morelos (UAEM)</t>
  </si>
  <si>
    <t>Universidad Nacional de Quilmes</t>
  </si>
  <si>
    <t>Universidade do Vale do Rio Dos Sinos</t>
  </si>
  <si>
    <t>Universidade Federal de Alfenas</t>
  </si>
  <si>
    <t>Universidade Federal do Parà</t>
  </si>
  <si>
    <t>Pontifícia Universidade Católica de Campinas</t>
  </si>
  <si>
    <t>Universidad Nacional de Ingeniería</t>
  </si>
  <si>
    <t>Universidad del Zulia</t>
  </si>
  <si>
    <t>Universidad del Bio-Bio</t>
  </si>
  <si>
    <t>Catholic University of Cordoba</t>
  </si>
  <si>
    <t>Universidade do Estado de Santa Catarina</t>
  </si>
  <si>
    <t>Universidad del Desarrollo (UDD)</t>
  </si>
  <si>
    <t>Universidad Nacional del Centro de la Provincia de Buenos Aires (UNICEN)</t>
  </si>
  <si>
    <t>Universidad de La Serena</t>
  </si>
  <si>
    <t>Universidade Federal de Campina Grande</t>
  </si>
  <si>
    <t>Universidad de Panamá - UP</t>
  </si>
  <si>
    <t>Universidad Panamericana (UP)</t>
  </si>
  <si>
    <t>ULACIT - Universidad Latinoamericana de Ciencia y Tecnología, Costa Rica</t>
  </si>
  <si>
    <t>Universidad Nacional de Río Cuarto - UNRC</t>
  </si>
  <si>
    <t>Universidad Nacional de San Luis</t>
  </si>
  <si>
    <t>Universidad Santa María la Antigua-USMA</t>
  </si>
  <si>
    <t>Universidad Alberto Hurtado</t>
  </si>
  <si>
    <t>Universidad Autónoma de Querétaro (UAQ)</t>
  </si>
  <si>
    <t>Universidad de Cuenca</t>
  </si>
  <si>
    <t>Universidad de Tarapaca</t>
  </si>
  <si>
    <t>Universidad Metropolitana</t>
  </si>
  <si>
    <t>Universidade Federal de São João del-Rei</t>
  </si>
  <si>
    <t>151-160</t>
  </si>
  <si>
    <t>Escuela Politécnica Nacional</t>
  </si>
  <si>
    <t>Pontifícia Universidade Católica do Minas Gerais</t>
  </si>
  <si>
    <t>Universidad Autónoma de Baja California</t>
  </si>
  <si>
    <t>Universidad de Colima</t>
  </si>
  <si>
    <t>Universidad del Pacífico</t>
  </si>
  <si>
    <t>Universidad El Bosque</t>
  </si>
  <si>
    <t>Universidad Nacional Agraria la Molina</t>
  </si>
  <si>
    <t>Universidade Estadual de Ponta Grossa</t>
  </si>
  <si>
    <t>Universidade Estadual do Norte Fluminense</t>
  </si>
  <si>
    <t>Universidade Federal de Sergipe (UFS)</t>
  </si>
  <si>
    <t>161-170</t>
  </si>
  <si>
    <t>Fundación Universidad de Bogotá Jorge Tadeo Lozano</t>
  </si>
  <si>
    <t>Universidad Argentina de la Empresa (UADE)</t>
  </si>
  <si>
    <t>Universidad Central del Ecuador</t>
  </si>
  <si>
    <t>Universidad de Sonora</t>
  </si>
  <si>
    <t>Universidad de San Nicolás de Hidalgo</t>
  </si>
  <si>
    <t>Universidad Veracruzana</t>
  </si>
  <si>
    <t>Universidade do Vale do Paraíba - Univap</t>
  </si>
  <si>
    <t>Universidade Federal de Alagoas</t>
  </si>
  <si>
    <t>Universidade Federal do Mato Grosso do Sul</t>
  </si>
  <si>
    <t>Universidade Federal do Rio Grande</t>
  </si>
  <si>
    <t>171-180</t>
  </si>
  <si>
    <t>Universidad Autónoma de Chapingo</t>
  </si>
  <si>
    <t>Universidad Católica "Nuestra Señora de la Asunción"</t>
  </si>
  <si>
    <t>Universidad de Antofagasta</t>
  </si>
  <si>
    <t>Universidad de Carabobo</t>
  </si>
  <si>
    <t>Universidad de Córdoba - Colombia</t>
  </si>
  <si>
    <t>Universidad de Lima</t>
  </si>
  <si>
    <t>Universidad Mayor de San Simón (Cochabamba - UMSS)</t>
  </si>
  <si>
    <t>Universidade Estadual do Oeste do Paraná</t>
  </si>
  <si>
    <t>Universidade Federal do Triângulo Mineiro</t>
  </si>
  <si>
    <t>Universidade Federal Rural do Rio de Janeiro</t>
  </si>
  <si>
    <t>181-190</t>
  </si>
  <si>
    <t>Universidad Autónoma del Estado de Hidalgo (UAEH)</t>
  </si>
  <si>
    <t>Universidad Católica Boliviana</t>
  </si>
  <si>
    <t>Universidad Católica de Santiago de Guayaquil</t>
  </si>
  <si>
    <t>Universidad de Las Américas Ecuador</t>
  </si>
  <si>
    <t>Universidad de Medellín</t>
  </si>
  <si>
    <t>Universidad Interamericana de Puerto Rico</t>
  </si>
  <si>
    <t>Universidad Nacional del Comahue</t>
  </si>
  <si>
    <t>Universidad Peruana de Ciencias Aplicadas</t>
  </si>
  <si>
    <t>Universidade de Caxias do Sul</t>
  </si>
  <si>
    <t>Universidade do Estado do Rio de Janeiro</t>
  </si>
  <si>
    <t>191-200</t>
  </si>
  <si>
    <t>Universidad Autonoma de Yucatan</t>
  </si>
  <si>
    <t>Universidad de Ciencias Empresariales y Sociales (UCES)</t>
  </si>
  <si>
    <t>Universidad de El Salvador - UES</t>
  </si>
  <si>
    <t>Universidad de Magallanes</t>
  </si>
  <si>
    <t>Universidad de Oriente Santiago de Cuba</t>
  </si>
  <si>
    <t>Universidad de Piura</t>
  </si>
  <si>
    <t>Universidad del Valle de Guatemala (UVG)</t>
  </si>
  <si>
    <t>Universidad La Salle (ULSA)</t>
  </si>
  <si>
    <t>Universidad Nacional Autonoma de Honduras (UNAH)</t>
  </si>
  <si>
    <t>Universidade Federal do Maranhão</t>
  </si>
  <si>
    <t>201-250</t>
  </si>
  <si>
    <t>Ciudad Universitaria José Antonio Echeverria - CUJAE</t>
  </si>
  <si>
    <t>Escuela de Ingeniería de Antioquia</t>
  </si>
  <si>
    <t>Fundação Universidade Federal do Vale do São Francisco</t>
  </si>
  <si>
    <t>Pontificia Universidad Católica Madre y Maestra (PUCMM)</t>
  </si>
  <si>
    <t>Universidad Abierta Interamericana</t>
  </si>
  <si>
    <t>Universidad Antonio Narino</t>
  </si>
  <si>
    <t>Universidad Autónoma de Aguascalientes (UAA)</t>
  </si>
  <si>
    <t>Universidad Autónoma de Asunción (UAA)</t>
  </si>
  <si>
    <t>Universidad Autónoma de Coahuila (UAdeC)</t>
  </si>
  <si>
    <t>Universidad Autónoma de Guadalajara (UAG)</t>
  </si>
  <si>
    <t>Universidad Autónoma de Santo Domingo (UASD)</t>
  </si>
  <si>
    <t>Universidad Autónoma de Zacatecas (UAZ)</t>
  </si>
  <si>
    <t>Universidad Nacional Autónoma de Nicaragua</t>
  </si>
  <si>
    <t>Universidad Católica de La Santísima Concepción (UCSC)</t>
  </si>
  <si>
    <t>Universidad Católica de Temuco</t>
  </si>
  <si>
    <t>Universidad Central Marta Abreu de Las Villas</t>
  </si>
  <si>
    <t>Universidad Centroamericana "José Simeón Cañas"</t>
  </si>
  <si>
    <t>UNIVERSIDAD CES</t>
  </si>
  <si>
    <t>Universidad de Caldas</t>
  </si>
  <si>
    <t>Universidad de Cartagena</t>
  </si>
  <si>
    <t>Universidad de La Salle</t>
  </si>
  <si>
    <t>Universidad de San Carlos de Guatemala</t>
  </si>
  <si>
    <t>Universidad del Cauca</t>
  </si>
  <si>
    <t>Universidad del Valle de México (UVM)</t>
  </si>
  <si>
    <t>Universidad Iberoamericana Puebla</t>
  </si>
  <si>
    <t>Universidad INTEC</t>
  </si>
  <si>
    <t>Universidad Interamericana de Panamá</t>
  </si>
  <si>
    <t>Instituto Tecnologico y de Estudios Superiores de Occidente</t>
  </si>
  <si>
    <t>Universidad Latina de Costa Rica</t>
  </si>
  <si>
    <t>Universidad Latina de Panamà¡</t>
  </si>
  <si>
    <t>Universidad Nacional de la Pampa</t>
  </si>
  <si>
    <t>Universidad Nacional de Salta</t>
  </si>
  <si>
    <t>Universidad Nacional de San Juan</t>
  </si>
  <si>
    <t>Universidad Privada del Valle (Univalle) - Bolivia</t>
  </si>
  <si>
    <t>Universidad Santo Tomás - Colombia</t>
  </si>
  <si>
    <t>Universidad Tecnológica Centroamericana (UNITEC)</t>
  </si>
  <si>
    <t>Universidad Tecnológica de El Salvador (UTEC)</t>
  </si>
  <si>
    <t>Universidad Tecnológica de Pereira</t>
  </si>
  <si>
    <t>Universidade de Passo Fundo</t>
  </si>
  <si>
    <t>Universidade de Ribeirão Preto</t>
  </si>
  <si>
    <t>Universidade do Estado da Bahia</t>
  </si>
  <si>
    <t>Universidade Estadual de Goià¡s</t>
  </si>
  <si>
    <t>Universidade Estadual de Montes Claros</t>
  </si>
  <si>
    <t>Universidade Estadual do Rio Grande do Sul</t>
  </si>
  <si>
    <t>Universidade Federal do Acre</t>
  </si>
  <si>
    <t>Universidade Federal dos Vales do Jequitinhonha e Mucuri</t>
  </si>
  <si>
    <t>Universidade Luterana do Brasil</t>
  </si>
  <si>
    <t>Universidade Paulista</t>
  </si>
  <si>
    <t>Universidade Positivo</t>
  </si>
  <si>
    <t>251-300</t>
  </si>
  <si>
    <t>Escuela Colombiana de Ingeniería Julio Garavito</t>
  </si>
  <si>
    <t>Instituto Tecnológico de Sonora (ITSON)</t>
  </si>
  <si>
    <t>Instituto Tecnológico Metropolitano - ITM</t>
  </si>
  <si>
    <t>Pontificia Universidad Católica de Puerto Rico</t>
  </si>
  <si>
    <t>Universidad Arturo Prat</t>
  </si>
  <si>
    <t>Universidad Autónoma de Bucaramanga</t>
  </si>
  <si>
    <t>Universidad Autónoma de Campeche (UAC)</t>
  </si>
  <si>
    <t>Universidad Autónoma de Chiapas (UNACH)</t>
  </si>
  <si>
    <t>Universidad Autónoma de Chihuahua (UACH)</t>
  </si>
  <si>
    <t>Universidad Autónoma de Chiriquí - UNACHI</t>
  </si>
  <si>
    <t>Universidad Autónoma de Manizales</t>
  </si>
  <si>
    <t>Universidad Autónoma de Sinaloa (UAS)</t>
  </si>
  <si>
    <t>Universidad Autónoma de Tamaulipas (UAT)</t>
  </si>
  <si>
    <t>Universidad Católica de Colombia</t>
  </si>
  <si>
    <t>Universidad Católica del Maule</t>
  </si>
  <si>
    <t>Universidad Central de Chile</t>
  </si>
  <si>
    <t>Universidad Centroamericana (UCA)</t>
  </si>
  <si>
    <t>Universidad de Cienfuegos Carlos Rafael Rodriguez</t>
  </si>
  <si>
    <t>Universidad Espíritu Santo</t>
  </si>
  <si>
    <t>Universidad de Guayaquil</t>
  </si>
  <si>
    <t>Universidad de Los Lagos</t>
  </si>
  <si>
    <t>Universidad de Pamplona</t>
  </si>
  <si>
    <t>Universidad de Playa Ancha</t>
  </si>
  <si>
    <t>Universidad de San Buenaventura</t>
  </si>
  <si>
    <t>Universidad de San Martín de Porres</t>
  </si>
  <si>
    <t>Universidad del Istmo - UDI</t>
  </si>
  <si>
    <t>Universidad Del Quindío</t>
  </si>
  <si>
    <t>Universidad del Tolima</t>
  </si>
  <si>
    <t>Universidad Distrital Francisco Jose de Caldas</t>
  </si>
  <si>
    <t>Universidad EAN</t>
  </si>
  <si>
    <t>Universidad Francisco Marroquín (UFM)</t>
  </si>
  <si>
    <t>Universidad Juà¡rez del Estado de Durango (UJED)</t>
  </si>
  <si>
    <t>Universidad Mayor</t>
  </si>
  <si>
    <t>Universidad Nacional de Entre Rios</t>
  </si>
  <si>
    <t>Universidad Nacional de Lujan</t>
  </si>
  <si>
    <t>Universidad Nacional de Misiones</t>
  </si>
  <si>
    <t>Universidad Nacional de San Agustín de Arequipa</t>
  </si>
  <si>
    <t>Universidad Nacional de San Antonio Abad del Cusco</t>
  </si>
  <si>
    <t>Universidad Nacional de Trujillo</t>
  </si>
  <si>
    <t>Universidad Nacional del Nordeste (UNNE)</t>
  </si>
  <si>
    <t>Universidad Nacional Federico Villarreal (UNFV)</t>
  </si>
  <si>
    <t>Universidad Nacional Pedro Henriquez Ureña (UNPHU)</t>
  </si>
  <si>
    <t>Universidad Politécnica de Puerto Rico - PUPR</t>
  </si>
  <si>
    <t>Universidad Ricardo Palma</t>
  </si>
  <si>
    <t>Universidad Sergio Arboleda</t>
  </si>
  <si>
    <t>Universidad Tecnológica de México (UNITEC)</t>
  </si>
  <si>
    <t>Universidade de Santa Cruz do Sul</t>
  </si>
  <si>
    <t>Universidade do Estado do Pará</t>
  </si>
  <si>
    <t>Universidade Estadual da Paraíba</t>
  </si>
  <si>
    <t>Universidade Federal de Roraima</t>
  </si>
  <si>
    <t>Universidade Federal do Amazonas-UFAM</t>
  </si>
  <si>
    <t>Universidade Regional de Blumenau</t>
  </si>
  <si>
    <t>301-400</t>
  </si>
  <si>
    <t>Universidad Estatal de Sonora</t>
  </si>
  <si>
    <t>Colégio Mayor de Antioquia</t>
  </si>
  <si>
    <t>Universidad ECCI</t>
  </si>
  <si>
    <t>Escuela Superior de Administracion Pública (ESAP)</t>
  </si>
  <si>
    <t>Instituto Federal de Educação, Ciência e Tecnologia do Paraná - IFPR</t>
  </si>
  <si>
    <t>Senac São Paulo</t>
  </si>
  <si>
    <t>Universidad Cristóbal Colón</t>
  </si>
  <si>
    <t>Universidad Americana</t>
  </si>
  <si>
    <t>Universidad APEC (UNAPEC)</t>
  </si>
  <si>
    <t>Universidad Argentina John F. Kennedy</t>
  </si>
  <si>
    <t>Universidad Autónoma de Chile</t>
  </si>
  <si>
    <t>Universidad Autónoma de Guerrero (UAGRO)</t>
  </si>
  <si>
    <t>Universidad Autónoma de Nayarit</t>
  </si>
  <si>
    <t>Universidad Autónoma De Occidente</t>
  </si>
  <si>
    <t>Universidad Villa Rica</t>
  </si>
  <si>
    <t>Universidad Autónoma del Caribe</t>
  </si>
  <si>
    <t>Universidad Autónoma del Carmen (UNACAR)</t>
  </si>
  <si>
    <t>Universidad Privada Dr. Rafael Belloso Chacín</t>
  </si>
  <si>
    <t>Universidad Católica Silva Henríquez</t>
  </si>
  <si>
    <t>Universidad Católica Santo Domingo (UCSD)</t>
  </si>
  <si>
    <t>Universidad Católica de El Salvador</t>
  </si>
  <si>
    <t>Universidad Católica Tecnológica del Cibao - UCATECI</t>
  </si>
  <si>
    <t>Universidad Central del Este</t>
  </si>
  <si>
    <t>Universidad de Atacama</t>
  </si>
  <si>
    <t>Universidad de Holguín Oscar Lucero Moya</t>
  </si>
  <si>
    <t>Universidad de Ibagué</t>
  </si>
  <si>
    <t>Universidad de La Amazonía</t>
  </si>
  <si>
    <t>Universidad de las Américas Chile (UDLA)</t>
  </si>
  <si>
    <t>Universidad de los Llanos</t>
  </si>
  <si>
    <t>Universidad de Manizales</t>
  </si>
  <si>
    <t>Universidad de Nariño</t>
  </si>
  <si>
    <t>Universidad de Occidente (UdeO)</t>
  </si>
  <si>
    <t>Universidad de Puebla</t>
  </si>
  <si>
    <t>Universidad de Quintana Roo</t>
  </si>
  <si>
    <t>Universidad de Santander</t>
  </si>
  <si>
    <t>Universidad del Atlántico</t>
  </si>
  <si>
    <t>Universidad del Azuay</t>
  </si>
  <si>
    <t>Universidad del Caribe</t>
  </si>
  <si>
    <t>Universidad del Caribe - Republica Dominicana</t>
  </si>
  <si>
    <t>Universidad del Distrito Federal (UDF)</t>
  </si>
  <si>
    <t>Universidad del Golfo de México (UGM)</t>
  </si>
  <si>
    <t>Universidad del Magdalena</t>
  </si>
  <si>
    <t>Universidad del Noreste (UNE)</t>
  </si>
  <si>
    <t>Universidad del Viña del Mar</t>
  </si>
  <si>
    <t>Universidad Dominicana O&amp;M (EXAE )</t>
  </si>
  <si>
    <t>Universidad Evangelica de El Salvador</t>
  </si>
  <si>
    <t>Universidad Finis Terrae</t>
  </si>
  <si>
    <t>Universidad Francisco Gavidia</t>
  </si>
  <si>
    <t>Universidad Interamericana para el Desarrollo (UNID)</t>
  </si>
  <si>
    <t>Universidad Juan Misael Saracho</t>
  </si>
  <si>
    <t>Universidad Juárez Autónoma de Tabasco (UJAT)</t>
  </si>
  <si>
    <t>Universidad Libre</t>
  </si>
  <si>
    <t>Universidad Marista</t>
  </si>
  <si>
    <t>Universidad Nacional de General Sarmiento (UNGS)</t>
  </si>
  <si>
    <t>Universidad Nacional de Ingeniería (UNI) - Nicaragua</t>
  </si>
  <si>
    <t>Universidad Nacional de La Matanza</t>
  </si>
  <si>
    <t>Universidad Nacional de Lomas de Zamora</t>
  </si>
  <si>
    <t>Universidad Nacional del Altiplano</t>
  </si>
  <si>
    <t>Universidad Nacional de Pilar</t>
  </si>
  <si>
    <t>Universidad Olmeca</t>
  </si>
  <si>
    <t>Universidad para la Cooperacion Internacional (UCI)</t>
  </si>
  <si>
    <t>Universidad Pedagógica Nacional Francisco Morazán (UPNFM)</t>
  </si>
  <si>
    <t>UPAEP</t>
  </si>
  <si>
    <t>UNIVERSIDAD POR LA PAZ</t>
  </si>
  <si>
    <t>Universidad Privada del Norte</t>
  </si>
  <si>
    <t>Universidad Rafael Landívar (URL)</t>
  </si>
  <si>
    <t>Universidad Regionmontana</t>
  </si>
  <si>
    <t>Universidad San Ignacio de Loyola</t>
  </si>
  <si>
    <t>Universidad San Sebastián - Chile</t>
  </si>
  <si>
    <t>Universidad Santiago De Cali</t>
  </si>
  <si>
    <t>Universidad Santo Tomás - Chile</t>
  </si>
  <si>
    <t>Universidad Tecmilenio</t>
  </si>
  <si>
    <t>Universidad Técnica de Oruro</t>
  </si>
  <si>
    <t>Universidad Tecnológica de Honduras (UTH)</t>
  </si>
  <si>
    <t>Universidad Tecnológica del Centro</t>
  </si>
  <si>
    <t>Universidad Tecnológica Metropolitana (UTEM)</t>
  </si>
  <si>
    <t>Universidad UNIACC</t>
  </si>
  <si>
    <t>Universidade de Taubaté</t>
  </si>
  <si>
    <t>Universidade do Estado de Minas Gerais</t>
  </si>
  <si>
    <t>Universidade Estadual do Maranhão</t>
  </si>
  <si>
    <t>UNIVERSIDADE IBIRAPUERA</t>
  </si>
  <si>
    <t>Universidade Regional do Noroeste do Estado do Rio Grande do Sul</t>
  </si>
  <si>
    <t>INTERNATIONAL RESEARCH NETWORK</t>
  </si>
  <si>
    <t>OVERALL SCORE</t>
  </si>
  <si>
    <t>ACADEMIC REPUTATION</t>
  </si>
  <si>
    <t>EMPLOYER REPUTATION</t>
  </si>
  <si>
    <t>FACULTY STUDENT</t>
  </si>
  <si>
    <t>FACULTY STAFF WITH PHD</t>
  </si>
  <si>
    <t>WEB IMPACT</t>
  </si>
  <si>
    <t>PAPERS PER FACULTY</t>
  </si>
  <si>
    <t>CITATIONS PER PAPER</t>
  </si>
  <si>
    <t>Country</t>
  </si>
  <si>
    <t>Chile</t>
  </si>
  <si>
    <t>Brazil</t>
  </si>
  <si>
    <t>Mexico</t>
  </si>
  <si>
    <t>Colombia</t>
  </si>
  <si>
    <t>Argentina</t>
  </si>
  <si>
    <t>Costa Rica</t>
  </si>
  <si>
    <t>Peru</t>
  </si>
  <si>
    <t>Venezuela</t>
  </si>
  <si>
    <t>Uruguay</t>
  </si>
  <si>
    <t>Puerto Rico</t>
  </si>
  <si>
    <t>Cuba</t>
  </si>
  <si>
    <t>Ecuador</t>
  </si>
  <si>
    <t>Bolivia</t>
  </si>
  <si>
    <t>Panama</t>
  </si>
  <si>
    <t>Paraguay</t>
  </si>
  <si>
    <t>Dominican Republic</t>
  </si>
  <si>
    <t>El Salvador</t>
  </si>
  <si>
    <t>Guatemala</t>
  </si>
  <si>
    <t>Honduras</t>
  </si>
  <si>
    <t>Nicaragua</t>
  </si>
  <si>
    <t>Universidad Autónoma Benito Juarez de Oaxaca (UABJO)</t>
  </si>
  <si>
    <t>Universidad Autónoma de Ciudad Juarez (UACJ)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</si>
</sst>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6"/>
  <sheetViews>
    <sheetView tabSelected="1" workbookViewId="0">
      <selection activeCell="A66" sqref="A66"/>
    </sheetView>
  </sheetViews>
  <sheetFormatPr baseColWidth="10" defaultRowHeight="15" x14ac:dyDescent="0.25"/>
  <cols>
    <col min="1" max="1" width="12" style="6" bestFit="1" customWidth="1"/>
    <col min="2" max="2" width="54.7109375" style="4" customWidth="1"/>
    <col min="3" max="3" width="11.42578125" style="4"/>
    <col min="5" max="5" width="24.7109375" bestFit="1" customWidth="1"/>
    <col min="6" max="6" width="24.5703125" bestFit="1" customWidth="1"/>
    <col min="7" max="7" width="19.42578125" bestFit="1" customWidth="1"/>
    <col min="8" max="8" width="26.140625" bestFit="1" customWidth="1"/>
    <col min="9" max="9" width="14.5703125" bestFit="1" customWidth="1"/>
    <col min="10" max="10" width="21.85546875" bestFit="1" customWidth="1"/>
    <col min="11" max="11" width="22.7109375" bestFit="1" customWidth="1"/>
    <col min="12" max="12" width="37.140625" bestFit="1" customWidth="1"/>
  </cols>
  <sheetData>
    <row r="1" spans="1:12" s="5" customFormat="1" x14ac:dyDescent="0.25">
      <c r="A1" s="1" t="s">
        <v>0</v>
      </c>
      <c r="B1" s="1" t="s">
        <v>1</v>
      </c>
      <c r="C1" s="1" t="s">
        <v>402</v>
      </c>
      <c r="D1" s="5" t="s">
        <v>394</v>
      </c>
      <c r="E1" s="5" t="s">
        <v>395</v>
      </c>
      <c r="F1" s="5" t="s">
        <v>396</v>
      </c>
      <c r="G1" s="5" t="s">
        <v>397</v>
      </c>
      <c r="H1" s="5" t="s">
        <v>398</v>
      </c>
      <c r="I1" s="5" t="s">
        <v>399</v>
      </c>
      <c r="J1" s="5" t="s">
        <v>400</v>
      </c>
      <c r="K1" s="5" t="s">
        <v>401</v>
      </c>
      <c r="L1" s="5" t="s">
        <v>393</v>
      </c>
    </row>
    <row r="2" spans="1:12" x14ac:dyDescent="0.25">
      <c r="A2" s="6">
        <v>1</v>
      </c>
      <c r="B2" s="4" t="s">
        <v>2</v>
      </c>
      <c r="C2" s="4" t="s">
        <v>403</v>
      </c>
      <c r="D2">
        <v>100</v>
      </c>
      <c r="E2">
        <v>100</v>
      </c>
      <c r="F2">
        <v>100</v>
      </c>
      <c r="G2">
        <v>65</v>
      </c>
      <c r="H2">
        <v>92.5</v>
      </c>
      <c r="I2">
        <v>95.6</v>
      </c>
      <c r="J2">
        <v>97.5</v>
      </c>
      <c r="K2">
        <v>96.3</v>
      </c>
      <c r="L2">
        <v>98.6</v>
      </c>
    </row>
    <row r="3" spans="1:12" x14ac:dyDescent="0.25">
      <c r="A3" s="6">
        <v>2</v>
      </c>
      <c r="B3" s="4" t="s">
        <v>3</v>
      </c>
      <c r="C3" s="4" t="s">
        <v>404</v>
      </c>
      <c r="D3">
        <v>98.9</v>
      </c>
      <c r="E3">
        <v>100</v>
      </c>
      <c r="F3">
        <v>99.7</v>
      </c>
      <c r="G3">
        <v>52.2</v>
      </c>
      <c r="H3">
        <v>100</v>
      </c>
      <c r="I3">
        <v>100</v>
      </c>
      <c r="J3">
        <v>100</v>
      </c>
      <c r="K3">
        <v>87.8</v>
      </c>
      <c r="L3">
        <v>99.3</v>
      </c>
    </row>
    <row r="4" spans="1:12" x14ac:dyDescent="0.25">
      <c r="A4" s="6">
        <v>3</v>
      </c>
      <c r="B4" s="4" t="s">
        <v>4</v>
      </c>
      <c r="C4" s="4" t="s">
        <v>404</v>
      </c>
      <c r="D4">
        <v>98.3</v>
      </c>
      <c r="E4">
        <v>100</v>
      </c>
      <c r="F4">
        <v>100</v>
      </c>
      <c r="G4">
        <v>53.7</v>
      </c>
      <c r="H4">
        <v>100</v>
      </c>
      <c r="I4">
        <v>100</v>
      </c>
      <c r="J4">
        <v>100</v>
      </c>
      <c r="K4">
        <v>79.099999999999994</v>
      </c>
      <c r="L4">
        <v>99.9</v>
      </c>
    </row>
    <row r="5" spans="1:12" x14ac:dyDescent="0.25">
      <c r="A5" s="7">
        <v>4</v>
      </c>
      <c r="B5" s="2" t="s">
        <v>5</v>
      </c>
      <c r="C5" s="2" t="s">
        <v>405</v>
      </c>
      <c r="D5" s="3">
        <v>95.9</v>
      </c>
      <c r="E5" s="3">
        <v>100</v>
      </c>
      <c r="F5" s="3">
        <v>100</v>
      </c>
      <c r="G5" s="3">
        <v>87.6</v>
      </c>
      <c r="H5" s="3">
        <v>69.2</v>
      </c>
      <c r="I5" s="3">
        <v>100</v>
      </c>
      <c r="J5" s="3">
        <v>55.5</v>
      </c>
      <c r="K5" s="3">
        <v>76.8</v>
      </c>
      <c r="L5" s="3">
        <v>99</v>
      </c>
    </row>
    <row r="6" spans="1:12" x14ac:dyDescent="0.25">
      <c r="A6" s="6">
        <v>5</v>
      </c>
      <c r="B6" s="4" t="s">
        <v>6</v>
      </c>
      <c r="C6" s="4" t="s">
        <v>405</v>
      </c>
      <c r="D6">
        <v>95.2</v>
      </c>
      <c r="E6">
        <v>95.4</v>
      </c>
      <c r="F6">
        <v>100</v>
      </c>
      <c r="G6">
        <v>98.5</v>
      </c>
      <c r="H6">
        <v>95.8</v>
      </c>
      <c r="I6">
        <v>43.1</v>
      </c>
      <c r="J6">
        <v>51.2</v>
      </c>
      <c r="K6">
        <v>79.7</v>
      </c>
      <c r="L6">
        <v>96.4</v>
      </c>
    </row>
    <row r="7" spans="1:12" x14ac:dyDescent="0.25">
      <c r="A7" s="6">
        <v>6</v>
      </c>
      <c r="B7" s="4" t="s">
        <v>7</v>
      </c>
      <c r="C7" s="4" t="s">
        <v>403</v>
      </c>
      <c r="D7">
        <v>94.8</v>
      </c>
      <c r="E7">
        <v>100</v>
      </c>
      <c r="F7">
        <v>100</v>
      </c>
      <c r="G7">
        <v>31.2</v>
      </c>
      <c r="H7">
        <v>76.5</v>
      </c>
      <c r="I7">
        <v>99.9</v>
      </c>
      <c r="J7">
        <v>99.4</v>
      </c>
      <c r="K7">
        <v>92.9</v>
      </c>
      <c r="L7">
        <v>99.5</v>
      </c>
    </row>
    <row r="8" spans="1:12" x14ac:dyDescent="0.25">
      <c r="A8" s="6">
        <v>7</v>
      </c>
      <c r="B8" s="4" t="s">
        <v>8</v>
      </c>
      <c r="C8" s="4" t="s">
        <v>404</v>
      </c>
      <c r="D8">
        <v>93.5</v>
      </c>
      <c r="E8">
        <v>99.7</v>
      </c>
      <c r="F8">
        <v>78.7</v>
      </c>
      <c r="G8">
        <v>49.9</v>
      </c>
      <c r="H8">
        <v>100</v>
      </c>
      <c r="I8">
        <v>100</v>
      </c>
      <c r="J8">
        <v>98.9</v>
      </c>
      <c r="K8">
        <v>82.2</v>
      </c>
      <c r="L8">
        <v>99.6</v>
      </c>
    </row>
    <row r="9" spans="1:12" x14ac:dyDescent="0.25">
      <c r="A9" s="6">
        <v>8</v>
      </c>
      <c r="B9" s="4" t="s">
        <v>9</v>
      </c>
      <c r="C9" s="4" t="s">
        <v>406</v>
      </c>
      <c r="D9">
        <v>92.9</v>
      </c>
      <c r="E9">
        <v>99.7</v>
      </c>
      <c r="F9">
        <v>99.9</v>
      </c>
      <c r="G9">
        <v>40.5</v>
      </c>
      <c r="H9">
        <v>86.7</v>
      </c>
      <c r="I9">
        <v>96.6</v>
      </c>
      <c r="J9">
        <v>87.4</v>
      </c>
      <c r="K9">
        <v>80.3</v>
      </c>
      <c r="L9">
        <v>82.9</v>
      </c>
    </row>
    <row r="10" spans="1:12" x14ac:dyDescent="0.25">
      <c r="A10" s="6">
        <v>9</v>
      </c>
      <c r="B10" s="4" t="s">
        <v>10</v>
      </c>
      <c r="C10" s="4" t="s">
        <v>407</v>
      </c>
      <c r="D10">
        <v>90.9</v>
      </c>
      <c r="E10">
        <v>100</v>
      </c>
      <c r="F10">
        <v>100</v>
      </c>
      <c r="G10">
        <v>75.2</v>
      </c>
      <c r="H10">
        <v>34.9</v>
      </c>
      <c r="I10">
        <v>99.3</v>
      </c>
      <c r="J10">
        <v>26.4</v>
      </c>
      <c r="K10">
        <v>90.3</v>
      </c>
      <c r="L10">
        <v>99.4</v>
      </c>
    </row>
    <row r="11" spans="1:12" x14ac:dyDescent="0.25">
      <c r="A11" s="6">
        <v>10</v>
      </c>
      <c r="B11" s="4" t="s">
        <v>11</v>
      </c>
      <c r="C11" s="4" t="s">
        <v>404</v>
      </c>
      <c r="D11">
        <v>86</v>
      </c>
      <c r="E11">
        <v>88.1</v>
      </c>
      <c r="F11">
        <v>75.3</v>
      </c>
      <c r="G11">
        <v>59.5</v>
      </c>
      <c r="H11">
        <v>100</v>
      </c>
      <c r="I11">
        <v>99.7</v>
      </c>
      <c r="J11">
        <v>100</v>
      </c>
      <c r="K11">
        <v>47.6</v>
      </c>
      <c r="L11">
        <v>94.5</v>
      </c>
    </row>
    <row r="12" spans="1:12" x14ac:dyDescent="0.25">
      <c r="A12" s="6">
        <f>11</f>
        <v>11</v>
      </c>
      <c r="B12" s="4" t="s">
        <v>12</v>
      </c>
      <c r="C12" s="4" t="s">
        <v>406</v>
      </c>
      <c r="D12">
        <v>85.9</v>
      </c>
      <c r="E12">
        <v>99.9</v>
      </c>
      <c r="F12">
        <v>100</v>
      </c>
      <c r="H12">
        <v>64.400000000000006</v>
      </c>
      <c r="I12">
        <v>99.3</v>
      </c>
      <c r="J12">
        <v>85</v>
      </c>
      <c r="K12">
        <v>36.299999999999997</v>
      </c>
      <c r="L12">
        <v>95.9</v>
      </c>
    </row>
    <row r="13" spans="1:12" x14ac:dyDescent="0.25">
      <c r="A13" s="6">
        <f>11</f>
        <v>11</v>
      </c>
      <c r="B13" s="4" t="s">
        <v>13</v>
      </c>
      <c r="C13" s="4" t="s">
        <v>404</v>
      </c>
      <c r="D13">
        <v>85.9</v>
      </c>
      <c r="E13">
        <v>93</v>
      </c>
      <c r="F13">
        <v>57.1</v>
      </c>
      <c r="G13">
        <v>43.1</v>
      </c>
      <c r="H13">
        <v>100</v>
      </c>
      <c r="I13">
        <v>98.9</v>
      </c>
      <c r="J13">
        <v>98.6</v>
      </c>
      <c r="K13">
        <v>80.3</v>
      </c>
      <c r="L13">
        <v>99.6</v>
      </c>
    </row>
    <row r="14" spans="1:12" x14ac:dyDescent="0.25">
      <c r="A14" s="6">
        <v>13</v>
      </c>
      <c r="B14" s="4" t="s">
        <v>14</v>
      </c>
      <c r="C14" s="4" t="s">
        <v>404</v>
      </c>
      <c r="D14">
        <v>85.8</v>
      </c>
      <c r="E14">
        <v>95.2</v>
      </c>
      <c r="F14">
        <v>81.599999999999994</v>
      </c>
      <c r="H14">
        <v>98.9</v>
      </c>
      <c r="I14">
        <v>90.7</v>
      </c>
      <c r="J14">
        <v>99.7</v>
      </c>
      <c r="K14">
        <v>68.599999999999994</v>
      </c>
      <c r="L14">
        <v>81.599999999999994</v>
      </c>
    </row>
    <row r="15" spans="1:12" x14ac:dyDescent="0.25">
      <c r="A15" s="6">
        <v>14</v>
      </c>
      <c r="B15" s="4" t="s">
        <v>15</v>
      </c>
      <c r="C15" s="4" t="s">
        <v>404</v>
      </c>
      <c r="D15">
        <v>83.3</v>
      </c>
      <c r="E15">
        <v>92.7</v>
      </c>
      <c r="F15">
        <v>47.6</v>
      </c>
      <c r="G15">
        <v>33.9</v>
      </c>
      <c r="H15">
        <v>100</v>
      </c>
      <c r="I15">
        <v>99.8</v>
      </c>
      <c r="J15">
        <v>100</v>
      </c>
      <c r="K15">
        <v>84.9</v>
      </c>
      <c r="L15">
        <v>98.7</v>
      </c>
    </row>
    <row r="16" spans="1:12" x14ac:dyDescent="0.25">
      <c r="A16" s="6">
        <v>15</v>
      </c>
      <c r="B16" s="4" t="s">
        <v>16</v>
      </c>
      <c r="C16" s="4" t="s">
        <v>403</v>
      </c>
      <c r="D16">
        <v>83.1</v>
      </c>
      <c r="E16">
        <v>82.8</v>
      </c>
      <c r="F16">
        <v>80.400000000000006</v>
      </c>
      <c r="H16">
        <v>74.3</v>
      </c>
      <c r="I16">
        <v>90.5</v>
      </c>
      <c r="J16">
        <v>91.9</v>
      </c>
      <c r="K16">
        <v>87.7</v>
      </c>
      <c r="L16">
        <v>97.8</v>
      </c>
    </row>
    <row r="17" spans="1:12" x14ac:dyDescent="0.25">
      <c r="A17" s="6">
        <v>16</v>
      </c>
      <c r="B17" s="4" t="s">
        <v>17</v>
      </c>
      <c r="C17" s="4" t="s">
        <v>403</v>
      </c>
      <c r="D17">
        <v>82.2</v>
      </c>
      <c r="E17">
        <v>97.8</v>
      </c>
      <c r="F17">
        <v>97.2</v>
      </c>
      <c r="H17">
        <v>48.2</v>
      </c>
      <c r="I17">
        <v>71.7</v>
      </c>
      <c r="J17">
        <v>66.5</v>
      </c>
      <c r="K17">
        <v>66.5</v>
      </c>
      <c r="L17">
        <v>79.599999999999994</v>
      </c>
    </row>
    <row r="18" spans="1:12" x14ac:dyDescent="0.25">
      <c r="A18" s="6">
        <v>17</v>
      </c>
      <c r="B18" s="4" t="s">
        <v>18</v>
      </c>
      <c r="C18" s="4" t="s">
        <v>406</v>
      </c>
      <c r="D18">
        <v>80.8</v>
      </c>
      <c r="E18">
        <v>90.3</v>
      </c>
      <c r="F18">
        <v>80.3</v>
      </c>
      <c r="H18">
        <v>70</v>
      </c>
      <c r="I18">
        <v>79.599999999999994</v>
      </c>
      <c r="J18">
        <v>75.3</v>
      </c>
      <c r="K18">
        <v>78.099999999999994</v>
      </c>
      <c r="L18">
        <v>95.2</v>
      </c>
    </row>
    <row r="19" spans="1:12" x14ac:dyDescent="0.25">
      <c r="A19" s="6">
        <v>18</v>
      </c>
      <c r="B19" s="4" t="s">
        <v>19</v>
      </c>
      <c r="C19" s="4" t="s">
        <v>404</v>
      </c>
      <c r="D19">
        <v>79.5</v>
      </c>
      <c r="E19">
        <v>86.1</v>
      </c>
      <c r="F19">
        <v>59.8</v>
      </c>
      <c r="G19">
        <v>44.9</v>
      </c>
      <c r="H19">
        <v>99.6</v>
      </c>
      <c r="I19">
        <v>97.4</v>
      </c>
      <c r="J19">
        <v>79.099999999999994</v>
      </c>
      <c r="K19">
        <v>48.1</v>
      </c>
      <c r="L19">
        <v>95.8</v>
      </c>
    </row>
    <row r="20" spans="1:12" x14ac:dyDescent="0.25">
      <c r="A20" s="6">
        <v>19</v>
      </c>
      <c r="B20" s="4" t="s">
        <v>20</v>
      </c>
      <c r="C20" s="4" t="s">
        <v>408</v>
      </c>
      <c r="D20">
        <v>79.099999999999994</v>
      </c>
      <c r="E20">
        <v>96.2</v>
      </c>
      <c r="F20">
        <v>91.2</v>
      </c>
      <c r="G20">
        <v>43.1</v>
      </c>
      <c r="I20">
        <v>97.2</v>
      </c>
      <c r="J20">
        <v>28.3</v>
      </c>
      <c r="K20">
        <v>78.900000000000006</v>
      </c>
      <c r="L20">
        <v>94.7</v>
      </c>
    </row>
    <row r="21" spans="1:12" x14ac:dyDescent="0.25">
      <c r="A21" s="6">
        <v>20</v>
      </c>
      <c r="B21" s="4" t="s">
        <v>21</v>
      </c>
      <c r="C21" s="4" t="s">
        <v>406</v>
      </c>
      <c r="D21">
        <v>78.5</v>
      </c>
      <c r="E21">
        <v>96.7</v>
      </c>
      <c r="F21">
        <v>97.9</v>
      </c>
      <c r="G21">
        <v>38.299999999999997</v>
      </c>
      <c r="H21">
        <v>29.4</v>
      </c>
      <c r="I21">
        <v>85.4</v>
      </c>
      <c r="J21">
        <v>28.4</v>
      </c>
      <c r="K21">
        <v>37.9</v>
      </c>
      <c r="L21">
        <v>96.5</v>
      </c>
    </row>
    <row r="22" spans="1:12" x14ac:dyDescent="0.25">
      <c r="A22" s="6">
        <v>21</v>
      </c>
      <c r="B22" s="4" t="s">
        <v>22</v>
      </c>
      <c r="C22" s="4" t="s">
        <v>407</v>
      </c>
      <c r="D22">
        <v>77.900000000000006</v>
      </c>
      <c r="E22">
        <v>71.599999999999994</v>
      </c>
      <c r="F22">
        <v>90.9</v>
      </c>
      <c r="G22">
        <v>59.2</v>
      </c>
      <c r="H22">
        <v>100</v>
      </c>
      <c r="I22">
        <v>45.5</v>
      </c>
      <c r="J22">
        <v>78.3</v>
      </c>
      <c r="K22">
        <v>98.3</v>
      </c>
    </row>
    <row r="23" spans="1:12" x14ac:dyDescent="0.25">
      <c r="A23" s="6">
        <v>22</v>
      </c>
      <c r="B23" s="4" t="s">
        <v>23</v>
      </c>
      <c r="C23" s="4" t="s">
        <v>404</v>
      </c>
      <c r="D23">
        <v>77.599999999999994</v>
      </c>
      <c r="E23">
        <v>74.400000000000006</v>
      </c>
      <c r="F23">
        <v>52.1</v>
      </c>
      <c r="G23">
        <v>38.6</v>
      </c>
      <c r="H23">
        <v>100</v>
      </c>
      <c r="I23">
        <v>99.9</v>
      </c>
      <c r="J23">
        <v>98.9</v>
      </c>
      <c r="K23">
        <v>71.400000000000006</v>
      </c>
      <c r="L23">
        <v>99.4</v>
      </c>
    </row>
    <row r="24" spans="1:12" x14ac:dyDescent="0.25">
      <c r="A24" s="6">
        <v>23</v>
      </c>
      <c r="B24" s="4" t="s">
        <v>24</v>
      </c>
      <c r="C24" s="4" t="s">
        <v>403</v>
      </c>
      <c r="D24">
        <v>76.2</v>
      </c>
      <c r="E24">
        <v>75.3</v>
      </c>
      <c r="F24">
        <v>99.5</v>
      </c>
      <c r="H24">
        <v>93.4</v>
      </c>
      <c r="I24">
        <v>43.4</v>
      </c>
      <c r="J24">
        <v>69.400000000000006</v>
      </c>
      <c r="K24">
        <v>62.8</v>
      </c>
      <c r="L24">
        <v>78.2</v>
      </c>
    </row>
    <row r="25" spans="1:12" x14ac:dyDescent="0.25">
      <c r="A25" s="6">
        <v>24</v>
      </c>
      <c r="B25" s="4" t="s">
        <v>25</v>
      </c>
      <c r="C25" s="4" t="s">
        <v>407</v>
      </c>
      <c r="D25">
        <v>75.8</v>
      </c>
      <c r="E25">
        <v>86.4</v>
      </c>
      <c r="F25">
        <v>96.2</v>
      </c>
      <c r="G25">
        <v>99.2</v>
      </c>
      <c r="H25">
        <v>36.700000000000003</v>
      </c>
      <c r="J25">
        <v>14.6</v>
      </c>
      <c r="K25">
        <v>85.6</v>
      </c>
    </row>
    <row r="26" spans="1:12" x14ac:dyDescent="0.25">
      <c r="A26" s="6">
        <v>25</v>
      </c>
      <c r="B26" s="4" t="s">
        <v>26</v>
      </c>
      <c r="C26" s="4" t="s">
        <v>409</v>
      </c>
      <c r="D26">
        <v>75.2</v>
      </c>
      <c r="E26">
        <v>97</v>
      </c>
      <c r="F26">
        <v>92</v>
      </c>
      <c r="G26">
        <v>33.700000000000003</v>
      </c>
      <c r="H26">
        <v>33.1</v>
      </c>
      <c r="I26">
        <v>93.1</v>
      </c>
      <c r="J26">
        <v>17.100000000000001</v>
      </c>
      <c r="K26">
        <v>64.7</v>
      </c>
      <c r="L26">
        <v>52.4</v>
      </c>
    </row>
    <row r="27" spans="1:12" x14ac:dyDescent="0.25">
      <c r="A27" s="6">
        <v>26</v>
      </c>
      <c r="B27" s="4" t="s">
        <v>27</v>
      </c>
      <c r="C27" s="4" t="s">
        <v>403</v>
      </c>
      <c r="D27">
        <v>74.8</v>
      </c>
      <c r="E27">
        <v>83.8</v>
      </c>
      <c r="F27">
        <v>80.5</v>
      </c>
      <c r="H27">
        <v>74.900000000000006</v>
      </c>
      <c r="I27">
        <v>56.3</v>
      </c>
      <c r="J27">
        <v>89.7</v>
      </c>
      <c r="K27">
        <v>42.3</v>
      </c>
      <c r="L27">
        <v>82.9</v>
      </c>
    </row>
    <row r="28" spans="1:12" x14ac:dyDescent="0.25">
      <c r="A28" s="6">
        <v>27</v>
      </c>
      <c r="B28" s="4" t="s">
        <v>28</v>
      </c>
      <c r="C28" s="4" t="s">
        <v>407</v>
      </c>
      <c r="D28">
        <v>74.7</v>
      </c>
      <c r="E28">
        <v>96.7</v>
      </c>
      <c r="F28">
        <v>70.3</v>
      </c>
      <c r="H28">
        <v>29.7</v>
      </c>
      <c r="I28">
        <v>97.7</v>
      </c>
      <c r="J28">
        <v>32.6</v>
      </c>
      <c r="K28">
        <v>79.900000000000006</v>
      </c>
      <c r="L28">
        <v>80.599999999999994</v>
      </c>
    </row>
    <row r="29" spans="1:12" x14ac:dyDescent="0.25">
      <c r="A29" s="6">
        <v>28</v>
      </c>
      <c r="B29" s="4" t="s">
        <v>29</v>
      </c>
      <c r="C29" s="4" t="s">
        <v>410</v>
      </c>
      <c r="D29">
        <v>74.400000000000006</v>
      </c>
      <c r="E29">
        <v>83.4</v>
      </c>
      <c r="F29">
        <v>83.3</v>
      </c>
      <c r="G29">
        <v>42.4</v>
      </c>
      <c r="H29">
        <v>73.8</v>
      </c>
      <c r="I29">
        <v>56.5</v>
      </c>
      <c r="J29">
        <v>17.5</v>
      </c>
      <c r="K29">
        <v>41.3</v>
      </c>
      <c r="L29">
        <v>94.3</v>
      </c>
    </row>
    <row r="30" spans="1:12" x14ac:dyDescent="0.25">
      <c r="A30" s="6">
        <v>29</v>
      </c>
      <c r="B30" s="4" t="s">
        <v>30</v>
      </c>
      <c r="C30" s="4" t="s">
        <v>404</v>
      </c>
      <c r="D30">
        <v>74.099999999999994</v>
      </c>
      <c r="E30">
        <v>60</v>
      </c>
      <c r="F30">
        <v>51</v>
      </c>
      <c r="G30">
        <v>58.2</v>
      </c>
      <c r="H30">
        <v>100</v>
      </c>
      <c r="I30">
        <v>77.5</v>
      </c>
      <c r="J30">
        <v>99.9</v>
      </c>
      <c r="K30">
        <v>80.099999999999994</v>
      </c>
      <c r="L30">
        <v>94.3</v>
      </c>
    </row>
    <row r="31" spans="1:12" x14ac:dyDescent="0.25">
      <c r="A31" s="6">
        <v>30</v>
      </c>
      <c r="B31" s="4" t="s">
        <v>31</v>
      </c>
      <c r="C31" s="4" t="s">
        <v>405</v>
      </c>
      <c r="D31">
        <v>74</v>
      </c>
      <c r="E31">
        <v>72.5</v>
      </c>
      <c r="F31">
        <v>93.1</v>
      </c>
      <c r="G31">
        <v>54.2</v>
      </c>
      <c r="I31">
        <v>73.3</v>
      </c>
      <c r="J31">
        <v>58.7</v>
      </c>
      <c r="K31">
        <v>63</v>
      </c>
      <c r="L31">
        <v>94.7</v>
      </c>
    </row>
    <row r="32" spans="1:12" x14ac:dyDescent="0.25">
      <c r="A32" s="6">
        <v>31</v>
      </c>
      <c r="B32" s="4" t="s">
        <v>32</v>
      </c>
      <c r="C32" s="4" t="s">
        <v>407</v>
      </c>
      <c r="D32">
        <v>73.900000000000006</v>
      </c>
      <c r="E32">
        <v>89.5</v>
      </c>
      <c r="F32">
        <v>76.400000000000006</v>
      </c>
      <c r="H32">
        <v>31.4</v>
      </c>
      <c r="I32">
        <v>87</v>
      </c>
      <c r="J32">
        <v>31.1</v>
      </c>
      <c r="K32">
        <v>80.099999999999994</v>
      </c>
      <c r="L32">
        <v>99.6</v>
      </c>
    </row>
    <row r="33" spans="1:12" x14ac:dyDescent="0.25">
      <c r="A33" s="6">
        <f>32</f>
        <v>32</v>
      </c>
      <c r="B33" s="4" t="s">
        <v>33</v>
      </c>
      <c r="C33" s="4" t="s">
        <v>405</v>
      </c>
      <c r="D33">
        <v>73.400000000000006</v>
      </c>
      <c r="E33">
        <v>81.099999999999994</v>
      </c>
      <c r="F33">
        <v>63.2</v>
      </c>
      <c r="H33">
        <v>95.4</v>
      </c>
      <c r="I33">
        <v>83.9</v>
      </c>
      <c r="J33">
        <v>56.4</v>
      </c>
      <c r="K33">
        <v>57.8</v>
      </c>
      <c r="L33">
        <v>81.599999999999994</v>
      </c>
    </row>
    <row r="34" spans="1:12" x14ac:dyDescent="0.25">
      <c r="A34" s="6">
        <f>32</f>
        <v>32</v>
      </c>
      <c r="B34" s="4" t="s">
        <v>34</v>
      </c>
      <c r="C34" s="4" t="s">
        <v>404</v>
      </c>
      <c r="D34">
        <v>73.400000000000006</v>
      </c>
      <c r="E34">
        <v>54.5</v>
      </c>
      <c r="F34">
        <v>40.5</v>
      </c>
      <c r="G34">
        <v>100</v>
      </c>
      <c r="H34">
        <v>82.1</v>
      </c>
      <c r="I34">
        <v>80.8</v>
      </c>
      <c r="J34">
        <v>95.5</v>
      </c>
      <c r="K34">
        <v>82.2</v>
      </c>
      <c r="L34">
        <v>99.6</v>
      </c>
    </row>
    <row r="35" spans="1:12" x14ac:dyDescent="0.25">
      <c r="A35" s="6">
        <v>34</v>
      </c>
      <c r="B35" s="4" t="s">
        <v>35</v>
      </c>
      <c r="C35" s="4" t="s">
        <v>404</v>
      </c>
      <c r="D35">
        <v>73</v>
      </c>
      <c r="E35">
        <v>59.3</v>
      </c>
      <c r="F35">
        <v>50.9</v>
      </c>
      <c r="G35">
        <v>65</v>
      </c>
      <c r="H35">
        <v>100</v>
      </c>
      <c r="I35">
        <v>94.8</v>
      </c>
      <c r="J35">
        <v>96.3</v>
      </c>
      <c r="K35">
        <v>53.2</v>
      </c>
      <c r="L35">
        <v>99.1</v>
      </c>
    </row>
    <row r="36" spans="1:12" x14ac:dyDescent="0.25">
      <c r="A36" s="6">
        <v>35</v>
      </c>
      <c r="B36" s="4" t="s">
        <v>36</v>
      </c>
      <c r="C36" s="4" t="s">
        <v>405</v>
      </c>
      <c r="D36">
        <v>71</v>
      </c>
      <c r="E36">
        <v>78.900000000000006</v>
      </c>
      <c r="F36">
        <v>95.2</v>
      </c>
      <c r="G36">
        <v>68.400000000000006</v>
      </c>
      <c r="H36">
        <v>31.2</v>
      </c>
      <c r="I36">
        <v>31.5</v>
      </c>
      <c r="J36">
        <v>11.9</v>
      </c>
      <c r="K36">
        <v>70.2</v>
      </c>
      <c r="L36">
        <v>54.9</v>
      </c>
    </row>
    <row r="37" spans="1:12" x14ac:dyDescent="0.25">
      <c r="A37" s="6">
        <v>36</v>
      </c>
      <c r="B37" s="4" t="s">
        <v>37</v>
      </c>
      <c r="C37" s="4" t="s">
        <v>407</v>
      </c>
      <c r="D37">
        <v>69.3</v>
      </c>
      <c r="E37">
        <v>79.599999999999994</v>
      </c>
      <c r="F37">
        <v>98.2</v>
      </c>
      <c r="G37">
        <v>97.9</v>
      </c>
      <c r="I37">
        <v>37.200000000000003</v>
      </c>
      <c r="K37">
        <v>58.5</v>
      </c>
      <c r="L37">
        <v>26.8</v>
      </c>
    </row>
    <row r="38" spans="1:12" x14ac:dyDescent="0.25">
      <c r="A38" s="6">
        <v>37</v>
      </c>
      <c r="B38" s="4" t="s">
        <v>38</v>
      </c>
      <c r="C38" s="4" t="s">
        <v>405</v>
      </c>
      <c r="D38">
        <v>69</v>
      </c>
      <c r="E38">
        <v>68.099999999999994</v>
      </c>
      <c r="F38">
        <v>95.9</v>
      </c>
      <c r="G38">
        <v>41.1</v>
      </c>
      <c r="H38">
        <v>87.6</v>
      </c>
      <c r="I38">
        <v>46.2</v>
      </c>
      <c r="J38">
        <v>27.4</v>
      </c>
      <c r="K38">
        <v>33.9</v>
      </c>
      <c r="L38">
        <v>59.5</v>
      </c>
    </row>
    <row r="39" spans="1:12" x14ac:dyDescent="0.25">
      <c r="A39" s="6">
        <v>38</v>
      </c>
      <c r="B39" s="4" t="s">
        <v>39</v>
      </c>
      <c r="C39" s="4" t="s">
        <v>411</v>
      </c>
      <c r="D39">
        <v>68.099999999999994</v>
      </c>
      <c r="E39">
        <v>70.8</v>
      </c>
      <c r="F39">
        <v>74.8</v>
      </c>
      <c r="G39">
        <v>68.8</v>
      </c>
      <c r="I39">
        <v>47.6</v>
      </c>
      <c r="J39">
        <v>14.8</v>
      </c>
      <c r="K39">
        <v>88.3</v>
      </c>
      <c r="L39">
        <v>81.3</v>
      </c>
    </row>
    <row r="40" spans="1:12" x14ac:dyDescent="0.25">
      <c r="A40" s="6">
        <v>39</v>
      </c>
      <c r="B40" s="4" t="s">
        <v>40</v>
      </c>
      <c r="C40" s="4" t="s">
        <v>410</v>
      </c>
      <c r="D40">
        <v>67.599999999999994</v>
      </c>
      <c r="E40">
        <v>70.8</v>
      </c>
      <c r="F40">
        <v>67.8</v>
      </c>
      <c r="G40">
        <v>53.7</v>
      </c>
      <c r="H40">
        <v>52.9</v>
      </c>
      <c r="I40">
        <v>61</v>
      </c>
      <c r="J40">
        <v>82.5</v>
      </c>
      <c r="K40">
        <v>33.6</v>
      </c>
      <c r="L40">
        <v>82</v>
      </c>
    </row>
    <row r="41" spans="1:12" x14ac:dyDescent="0.25">
      <c r="A41" s="6">
        <v>40</v>
      </c>
      <c r="B41" s="4" t="s">
        <v>41</v>
      </c>
      <c r="C41" s="4" t="s">
        <v>403</v>
      </c>
      <c r="D41">
        <v>67.5</v>
      </c>
      <c r="E41">
        <v>65.900000000000006</v>
      </c>
      <c r="F41">
        <v>82.9</v>
      </c>
      <c r="G41">
        <v>46.9</v>
      </c>
      <c r="H41">
        <v>23</v>
      </c>
      <c r="I41">
        <v>53.3</v>
      </c>
      <c r="J41">
        <v>38.9</v>
      </c>
      <c r="K41">
        <v>80.5</v>
      </c>
      <c r="L41">
        <v>80.3</v>
      </c>
    </row>
    <row r="42" spans="1:12" x14ac:dyDescent="0.25">
      <c r="A42" s="6">
        <v>41</v>
      </c>
      <c r="B42" s="4" t="s">
        <v>42</v>
      </c>
      <c r="C42" s="4" t="s">
        <v>404</v>
      </c>
      <c r="D42">
        <v>67</v>
      </c>
      <c r="E42">
        <v>69.7</v>
      </c>
      <c r="F42">
        <v>91.3</v>
      </c>
      <c r="G42">
        <v>90.4</v>
      </c>
      <c r="H42">
        <v>99.1</v>
      </c>
      <c r="I42">
        <v>70.099999999999994</v>
      </c>
      <c r="J42">
        <v>15.6</v>
      </c>
    </row>
    <row r="43" spans="1:12" x14ac:dyDescent="0.25">
      <c r="A43" s="6">
        <v>42</v>
      </c>
      <c r="B43" s="4" t="s">
        <v>43</v>
      </c>
      <c r="C43" s="4" t="s">
        <v>412</v>
      </c>
      <c r="D43">
        <v>65.900000000000006</v>
      </c>
      <c r="E43">
        <v>56.6</v>
      </c>
      <c r="F43">
        <v>35.299999999999997</v>
      </c>
      <c r="G43">
        <v>34</v>
      </c>
      <c r="H43">
        <v>88.9</v>
      </c>
      <c r="I43">
        <v>97.4</v>
      </c>
      <c r="J43">
        <v>39.5</v>
      </c>
      <c r="K43">
        <v>100</v>
      </c>
      <c r="L43">
        <v>93.4</v>
      </c>
    </row>
    <row r="44" spans="1:12" x14ac:dyDescent="0.25">
      <c r="A44" s="6">
        <v>43</v>
      </c>
      <c r="B44" s="4" t="s">
        <v>44</v>
      </c>
      <c r="C44" s="4" t="s">
        <v>403</v>
      </c>
      <c r="D44">
        <v>65.7</v>
      </c>
      <c r="E44">
        <v>44</v>
      </c>
      <c r="F44">
        <v>84.3</v>
      </c>
      <c r="H44">
        <v>48.5</v>
      </c>
      <c r="I44">
        <v>76.8</v>
      </c>
      <c r="J44">
        <v>84.4</v>
      </c>
      <c r="K44">
        <v>99.4</v>
      </c>
      <c r="L44">
        <v>79.7</v>
      </c>
    </row>
    <row r="45" spans="1:12" x14ac:dyDescent="0.25">
      <c r="A45" s="6">
        <v>44</v>
      </c>
      <c r="B45" s="4" t="s">
        <v>45</v>
      </c>
      <c r="C45" s="4" t="s">
        <v>403</v>
      </c>
      <c r="D45">
        <v>65.400000000000006</v>
      </c>
      <c r="E45">
        <v>65.8</v>
      </c>
      <c r="F45">
        <v>43.5</v>
      </c>
      <c r="H45">
        <v>84.2</v>
      </c>
      <c r="I45">
        <v>61.7</v>
      </c>
      <c r="J45">
        <v>92.8</v>
      </c>
      <c r="K45">
        <v>74.3</v>
      </c>
      <c r="L45">
        <v>82.4</v>
      </c>
    </row>
    <row r="46" spans="1:12" x14ac:dyDescent="0.25">
      <c r="A46" s="6">
        <v>45</v>
      </c>
      <c r="B46" s="4" t="s">
        <v>46</v>
      </c>
      <c r="C46" s="4" t="s">
        <v>404</v>
      </c>
      <c r="D46">
        <v>64.099999999999994</v>
      </c>
      <c r="E46">
        <v>60.5</v>
      </c>
      <c r="G46">
        <v>57</v>
      </c>
      <c r="H46">
        <v>99</v>
      </c>
      <c r="I46">
        <v>90.6</v>
      </c>
      <c r="J46">
        <v>80.7</v>
      </c>
      <c r="K46">
        <v>54.2</v>
      </c>
      <c r="L46">
        <v>95.8</v>
      </c>
    </row>
    <row r="47" spans="1:12" x14ac:dyDescent="0.25">
      <c r="A47" s="6">
        <v>46</v>
      </c>
      <c r="B47" s="4" t="s">
        <v>47</v>
      </c>
      <c r="C47" s="4" t="s">
        <v>406</v>
      </c>
      <c r="D47">
        <v>63.3</v>
      </c>
      <c r="E47">
        <v>56</v>
      </c>
      <c r="F47">
        <v>77.400000000000006</v>
      </c>
      <c r="G47">
        <v>37.5</v>
      </c>
      <c r="H47">
        <v>44.6</v>
      </c>
      <c r="I47">
        <v>57.9</v>
      </c>
      <c r="J47">
        <v>40.9</v>
      </c>
      <c r="K47">
        <v>61.2</v>
      </c>
      <c r="L47">
        <v>85.1</v>
      </c>
    </row>
    <row r="48" spans="1:12" x14ac:dyDescent="0.25">
      <c r="A48" s="6">
        <v>47</v>
      </c>
      <c r="B48" s="4" t="s">
        <v>48</v>
      </c>
      <c r="C48" s="4" t="s">
        <v>404</v>
      </c>
      <c r="D48">
        <v>63.1</v>
      </c>
      <c r="E48">
        <v>39.299999999999997</v>
      </c>
      <c r="F48">
        <v>49.7</v>
      </c>
      <c r="G48">
        <v>32.299999999999997</v>
      </c>
      <c r="H48">
        <v>96.3</v>
      </c>
      <c r="I48">
        <v>80.3</v>
      </c>
      <c r="J48">
        <v>87.9</v>
      </c>
      <c r="K48">
        <v>87.2</v>
      </c>
      <c r="L48">
        <v>81.900000000000006</v>
      </c>
    </row>
    <row r="49" spans="1:12" x14ac:dyDescent="0.25">
      <c r="A49" s="6">
        <v>48</v>
      </c>
      <c r="B49" s="4" t="s">
        <v>49</v>
      </c>
      <c r="C49" s="4" t="s">
        <v>408</v>
      </c>
      <c r="D49">
        <v>62.8</v>
      </c>
      <c r="E49">
        <v>62.3</v>
      </c>
      <c r="F49">
        <v>76.8</v>
      </c>
      <c r="G49">
        <v>56.2</v>
      </c>
      <c r="I49">
        <v>63.9</v>
      </c>
      <c r="K49">
        <v>92.9</v>
      </c>
      <c r="L49">
        <v>50.5</v>
      </c>
    </row>
    <row r="50" spans="1:12" x14ac:dyDescent="0.25">
      <c r="A50" s="6">
        <v>49</v>
      </c>
      <c r="B50" s="4" t="s">
        <v>50</v>
      </c>
      <c r="C50" s="4" t="s">
        <v>404</v>
      </c>
      <c r="D50">
        <v>62.7</v>
      </c>
      <c r="E50">
        <v>38.1</v>
      </c>
      <c r="F50">
        <v>53</v>
      </c>
      <c r="G50">
        <v>58.7</v>
      </c>
      <c r="H50">
        <v>100</v>
      </c>
      <c r="I50">
        <v>95.9</v>
      </c>
      <c r="J50">
        <v>67.5</v>
      </c>
      <c r="K50">
        <v>38.5</v>
      </c>
      <c r="L50">
        <v>96</v>
      </c>
    </row>
    <row r="51" spans="1:12" x14ac:dyDescent="0.25">
      <c r="A51" s="6">
        <v>50</v>
      </c>
      <c r="B51" s="4" t="s">
        <v>51</v>
      </c>
      <c r="C51" s="4" t="s">
        <v>405</v>
      </c>
      <c r="D51">
        <v>62.1</v>
      </c>
      <c r="E51">
        <v>81.7</v>
      </c>
      <c r="F51">
        <v>54.2</v>
      </c>
      <c r="H51">
        <v>52</v>
      </c>
      <c r="I51">
        <v>74</v>
      </c>
      <c r="J51">
        <v>17</v>
      </c>
      <c r="K51">
        <v>42.7</v>
      </c>
      <c r="L51">
        <v>78.400000000000006</v>
      </c>
    </row>
    <row r="52" spans="1:12" x14ac:dyDescent="0.25">
      <c r="A52" s="6">
        <v>51</v>
      </c>
      <c r="B52" s="4" t="s">
        <v>52</v>
      </c>
      <c r="C52" s="4" t="s">
        <v>413</v>
      </c>
      <c r="D52">
        <v>61.4</v>
      </c>
      <c r="E52">
        <v>83.9</v>
      </c>
      <c r="G52">
        <v>85.3</v>
      </c>
      <c r="H52">
        <v>71.3</v>
      </c>
      <c r="I52">
        <v>51.5</v>
      </c>
      <c r="J52">
        <v>33</v>
      </c>
      <c r="K52">
        <v>48.9</v>
      </c>
      <c r="L52">
        <v>83.5</v>
      </c>
    </row>
    <row r="53" spans="1:12" x14ac:dyDescent="0.25">
      <c r="A53" s="6">
        <v>52</v>
      </c>
      <c r="B53" s="4" t="s">
        <v>53</v>
      </c>
      <c r="C53" s="4" t="s">
        <v>405</v>
      </c>
      <c r="D53">
        <v>60.7</v>
      </c>
      <c r="E53">
        <v>75.8</v>
      </c>
      <c r="F53">
        <v>53.5</v>
      </c>
      <c r="G53">
        <v>44.1</v>
      </c>
      <c r="H53">
        <v>25.4</v>
      </c>
      <c r="I53">
        <v>91</v>
      </c>
      <c r="J53">
        <v>15.7</v>
      </c>
      <c r="K53">
        <v>40.4</v>
      </c>
      <c r="L53">
        <v>78.3</v>
      </c>
    </row>
    <row r="54" spans="1:12" x14ac:dyDescent="0.25">
      <c r="A54" s="6">
        <v>53</v>
      </c>
      <c r="B54" s="4" t="s">
        <v>54</v>
      </c>
      <c r="C54" s="4" t="s">
        <v>404</v>
      </c>
      <c r="D54">
        <v>59.9</v>
      </c>
      <c r="E54">
        <v>42.4</v>
      </c>
      <c r="F54">
        <v>20.399999999999999</v>
      </c>
      <c r="G54">
        <v>70.3</v>
      </c>
      <c r="H54">
        <v>100</v>
      </c>
      <c r="I54">
        <v>94.2</v>
      </c>
      <c r="J54">
        <v>73.900000000000006</v>
      </c>
      <c r="K54">
        <v>51.6</v>
      </c>
      <c r="L54">
        <v>94.5</v>
      </c>
    </row>
    <row r="55" spans="1:12" x14ac:dyDescent="0.25">
      <c r="A55" s="6">
        <v>54</v>
      </c>
      <c r="B55" s="4" t="s">
        <v>55</v>
      </c>
      <c r="C55" s="4" t="s">
        <v>407</v>
      </c>
      <c r="D55">
        <v>59.4</v>
      </c>
      <c r="E55">
        <v>80.7</v>
      </c>
      <c r="F55">
        <v>48.5</v>
      </c>
      <c r="I55">
        <v>57.9</v>
      </c>
      <c r="J55">
        <v>13</v>
      </c>
      <c r="K55">
        <v>63.3</v>
      </c>
      <c r="L55">
        <v>81.099999999999994</v>
      </c>
    </row>
    <row r="56" spans="1:12" x14ac:dyDescent="0.25">
      <c r="A56" s="6">
        <v>55</v>
      </c>
      <c r="B56" s="4" t="s">
        <v>56</v>
      </c>
      <c r="C56" s="4" t="s">
        <v>404</v>
      </c>
      <c r="D56">
        <v>59.3</v>
      </c>
      <c r="E56">
        <v>33.200000000000003</v>
      </c>
      <c r="F56">
        <v>23.8</v>
      </c>
      <c r="G56">
        <v>49.3</v>
      </c>
      <c r="H56">
        <v>93.5</v>
      </c>
      <c r="I56">
        <v>91.1</v>
      </c>
      <c r="J56">
        <v>87.6</v>
      </c>
      <c r="K56">
        <v>83.8</v>
      </c>
      <c r="L56">
        <v>100</v>
      </c>
    </row>
    <row r="57" spans="1:12" x14ac:dyDescent="0.25">
      <c r="A57" s="6">
        <v>56</v>
      </c>
      <c r="B57" s="4" t="s">
        <v>57</v>
      </c>
      <c r="C57" s="4" t="s">
        <v>405</v>
      </c>
      <c r="D57">
        <v>59</v>
      </c>
      <c r="E57">
        <v>66.2</v>
      </c>
      <c r="F57">
        <v>56.4</v>
      </c>
      <c r="I57">
        <v>63.5</v>
      </c>
      <c r="J57">
        <v>27.1</v>
      </c>
      <c r="K57">
        <v>81.2</v>
      </c>
      <c r="L57">
        <v>95.5</v>
      </c>
    </row>
    <row r="58" spans="1:12" x14ac:dyDescent="0.25">
      <c r="A58" s="6">
        <f>57</f>
        <v>57</v>
      </c>
      <c r="B58" s="4" t="s">
        <v>58</v>
      </c>
      <c r="C58" s="4" t="s">
        <v>407</v>
      </c>
      <c r="D58">
        <v>58.2</v>
      </c>
      <c r="E58">
        <v>47.7</v>
      </c>
      <c r="F58">
        <v>87.3</v>
      </c>
      <c r="G58">
        <v>87.1</v>
      </c>
      <c r="H58">
        <v>82.2</v>
      </c>
      <c r="I58">
        <v>29.6</v>
      </c>
      <c r="J58">
        <v>55.6</v>
      </c>
    </row>
    <row r="59" spans="1:12" x14ac:dyDescent="0.25">
      <c r="A59" s="6">
        <f>57</f>
        <v>57</v>
      </c>
      <c r="B59" s="4" t="s">
        <v>59</v>
      </c>
      <c r="C59" s="4" t="s">
        <v>414</v>
      </c>
      <c r="D59">
        <v>58.2</v>
      </c>
      <c r="E59">
        <v>52.3</v>
      </c>
      <c r="F59">
        <v>78.5</v>
      </c>
      <c r="G59">
        <v>38.200000000000003</v>
      </c>
      <c r="H59">
        <v>51.1</v>
      </c>
      <c r="I59">
        <v>39.5</v>
      </c>
      <c r="J59">
        <v>17.2</v>
      </c>
      <c r="K59">
        <v>97.9</v>
      </c>
    </row>
    <row r="60" spans="1:12" x14ac:dyDescent="0.25">
      <c r="A60" s="6">
        <v>59</v>
      </c>
      <c r="B60" s="4" t="s">
        <v>60</v>
      </c>
      <c r="C60" s="4" t="s">
        <v>407</v>
      </c>
      <c r="D60">
        <v>57.7</v>
      </c>
      <c r="E60">
        <v>64.400000000000006</v>
      </c>
      <c r="F60">
        <v>94.6</v>
      </c>
      <c r="G60">
        <v>100</v>
      </c>
      <c r="H60">
        <v>45.3</v>
      </c>
    </row>
    <row r="61" spans="1:12" x14ac:dyDescent="0.25">
      <c r="A61" s="6">
        <v>60</v>
      </c>
      <c r="B61" s="4" t="s">
        <v>61</v>
      </c>
      <c r="C61" s="4" t="s">
        <v>407</v>
      </c>
      <c r="D61">
        <v>57.3</v>
      </c>
      <c r="E61">
        <v>56</v>
      </c>
      <c r="F61">
        <v>86.7</v>
      </c>
      <c r="G61">
        <v>92.5</v>
      </c>
      <c r="H61">
        <v>26.7</v>
      </c>
      <c r="J61">
        <v>16.8</v>
      </c>
      <c r="K61">
        <v>40.200000000000003</v>
      </c>
    </row>
    <row r="62" spans="1:12" x14ac:dyDescent="0.25">
      <c r="A62" s="6">
        <v>61</v>
      </c>
      <c r="B62" s="4" t="s">
        <v>62</v>
      </c>
      <c r="C62" s="4" t="s">
        <v>405</v>
      </c>
      <c r="D62">
        <v>57</v>
      </c>
      <c r="E62">
        <v>59.5</v>
      </c>
      <c r="F62">
        <v>92.4</v>
      </c>
      <c r="G62">
        <v>90.8</v>
      </c>
      <c r="H62">
        <v>47.3</v>
      </c>
      <c r="K62">
        <v>17.8</v>
      </c>
    </row>
    <row r="63" spans="1:12" x14ac:dyDescent="0.25">
      <c r="A63" s="6">
        <v>62</v>
      </c>
      <c r="B63" s="4" t="s">
        <v>63</v>
      </c>
      <c r="C63" s="4" t="s">
        <v>405</v>
      </c>
      <c r="D63">
        <v>56.9</v>
      </c>
      <c r="E63">
        <v>37.299999999999997</v>
      </c>
      <c r="F63">
        <v>65.900000000000006</v>
      </c>
      <c r="G63">
        <v>52.7</v>
      </c>
      <c r="H63">
        <v>85.9</v>
      </c>
      <c r="I63">
        <v>54.1</v>
      </c>
      <c r="J63">
        <v>38.5</v>
      </c>
      <c r="K63">
        <v>62.7</v>
      </c>
      <c r="L63">
        <v>48.3</v>
      </c>
    </row>
    <row r="64" spans="1:12" x14ac:dyDescent="0.25">
      <c r="A64" s="6">
        <v>63</v>
      </c>
      <c r="B64" s="4" t="s">
        <v>64</v>
      </c>
      <c r="C64" s="4" t="s">
        <v>406</v>
      </c>
      <c r="D64">
        <v>56.6</v>
      </c>
      <c r="E64">
        <v>74.7</v>
      </c>
      <c r="F64">
        <v>47.1</v>
      </c>
      <c r="H64">
        <v>34.1</v>
      </c>
      <c r="I64">
        <v>48.2</v>
      </c>
      <c r="J64">
        <v>44.9</v>
      </c>
      <c r="K64">
        <v>34.700000000000003</v>
      </c>
      <c r="L64">
        <v>81.2</v>
      </c>
    </row>
    <row r="65" spans="1:12" x14ac:dyDescent="0.25">
      <c r="A65" s="6">
        <v>64</v>
      </c>
      <c r="B65" s="4" t="s">
        <v>65</v>
      </c>
      <c r="C65" s="4" t="s">
        <v>411</v>
      </c>
      <c r="D65">
        <v>55.9</v>
      </c>
      <c r="E65">
        <v>77.400000000000006</v>
      </c>
      <c r="F65">
        <v>79.2</v>
      </c>
      <c r="G65">
        <v>95.2</v>
      </c>
      <c r="H65">
        <v>27.6</v>
      </c>
    </row>
    <row r="66" spans="1:12" x14ac:dyDescent="0.25">
      <c r="A66" s="6">
        <v>65</v>
      </c>
      <c r="B66" s="4" t="s">
        <v>66</v>
      </c>
      <c r="C66" s="4" t="s">
        <v>410</v>
      </c>
      <c r="D66">
        <v>55</v>
      </c>
      <c r="E66">
        <v>86.4</v>
      </c>
      <c r="F66">
        <v>98.6</v>
      </c>
      <c r="I66">
        <v>33.299999999999997</v>
      </c>
    </row>
    <row r="67" spans="1:12" x14ac:dyDescent="0.25">
      <c r="A67" s="6">
        <f>66</f>
        <v>66</v>
      </c>
      <c r="B67" s="4" t="s">
        <v>67</v>
      </c>
      <c r="C67" s="4" t="s">
        <v>407</v>
      </c>
      <c r="D67">
        <v>54.7</v>
      </c>
      <c r="E67">
        <v>55.1</v>
      </c>
      <c r="F67">
        <v>23.3</v>
      </c>
      <c r="G67">
        <v>64.900000000000006</v>
      </c>
      <c r="H67">
        <v>32.5</v>
      </c>
      <c r="I67">
        <v>47.2</v>
      </c>
      <c r="J67">
        <v>43.4</v>
      </c>
      <c r="K67">
        <v>86.2</v>
      </c>
      <c r="L67">
        <v>78.5</v>
      </c>
    </row>
    <row r="68" spans="1:12" x14ac:dyDescent="0.25">
      <c r="A68" s="6">
        <f>66</f>
        <v>66</v>
      </c>
      <c r="B68" s="4" t="s">
        <v>68</v>
      </c>
      <c r="C68" s="4" t="s">
        <v>404</v>
      </c>
      <c r="D68">
        <v>54.7</v>
      </c>
      <c r="E68">
        <v>35.9</v>
      </c>
      <c r="G68">
        <v>63.6</v>
      </c>
      <c r="H68">
        <v>83.8</v>
      </c>
      <c r="I68">
        <v>89.9</v>
      </c>
      <c r="J68">
        <v>72.8</v>
      </c>
      <c r="K68">
        <v>57.2</v>
      </c>
      <c r="L68">
        <v>95.6</v>
      </c>
    </row>
    <row r="69" spans="1:12" x14ac:dyDescent="0.25">
      <c r="A69" s="6">
        <v>68</v>
      </c>
      <c r="B69" s="4" t="s">
        <v>69</v>
      </c>
      <c r="C69" s="4" t="s">
        <v>409</v>
      </c>
      <c r="D69">
        <v>54.5</v>
      </c>
      <c r="E69">
        <v>51.2</v>
      </c>
      <c r="F69">
        <v>21.4</v>
      </c>
      <c r="G69">
        <v>52.2</v>
      </c>
      <c r="H69">
        <v>33.200000000000003</v>
      </c>
      <c r="J69">
        <v>72.099999999999994</v>
      </c>
      <c r="K69">
        <v>99</v>
      </c>
      <c r="L69">
        <v>99.2</v>
      </c>
    </row>
    <row r="70" spans="1:12" x14ac:dyDescent="0.25">
      <c r="A70" s="6">
        <v>69</v>
      </c>
      <c r="B70" s="4" t="s">
        <v>70</v>
      </c>
      <c r="C70" s="4" t="s">
        <v>414</v>
      </c>
      <c r="D70">
        <v>54.2</v>
      </c>
      <c r="E70">
        <v>41.9</v>
      </c>
      <c r="F70">
        <v>82.4</v>
      </c>
      <c r="G70">
        <v>31.2</v>
      </c>
      <c r="H70">
        <v>30.8</v>
      </c>
      <c r="I70">
        <v>53.3</v>
      </c>
      <c r="J70">
        <v>10.9</v>
      </c>
      <c r="K70">
        <v>74.3</v>
      </c>
      <c r="L70">
        <v>55.8</v>
      </c>
    </row>
    <row r="71" spans="1:12" x14ac:dyDescent="0.25">
      <c r="A71" s="6">
        <v>70</v>
      </c>
      <c r="B71" s="4" t="s">
        <v>71</v>
      </c>
      <c r="C71" s="4" t="s">
        <v>407</v>
      </c>
      <c r="D71">
        <v>54.1</v>
      </c>
      <c r="E71">
        <v>64.7</v>
      </c>
      <c r="F71">
        <v>35.299999999999997</v>
      </c>
      <c r="G71">
        <v>53.4</v>
      </c>
      <c r="J71">
        <v>18.3</v>
      </c>
      <c r="K71">
        <v>92.7</v>
      </c>
      <c r="L71">
        <v>80.2</v>
      </c>
    </row>
    <row r="72" spans="1:12" x14ac:dyDescent="0.25">
      <c r="A72" s="6">
        <f>71</f>
        <v>71</v>
      </c>
      <c r="B72" s="4" t="s">
        <v>72</v>
      </c>
      <c r="C72" s="4" t="s">
        <v>414</v>
      </c>
      <c r="D72">
        <v>53.4</v>
      </c>
      <c r="E72">
        <v>44.5</v>
      </c>
      <c r="F72">
        <v>70.900000000000006</v>
      </c>
      <c r="G72">
        <v>46.6</v>
      </c>
      <c r="I72">
        <v>39.299999999999997</v>
      </c>
      <c r="K72">
        <v>98.8</v>
      </c>
      <c r="L72">
        <v>56.6</v>
      </c>
    </row>
    <row r="73" spans="1:12" x14ac:dyDescent="0.25">
      <c r="A73" s="6">
        <f>71</f>
        <v>71</v>
      </c>
      <c r="B73" s="4" t="s">
        <v>73</v>
      </c>
      <c r="C73" s="4" t="s">
        <v>406</v>
      </c>
      <c r="D73">
        <v>53.4</v>
      </c>
      <c r="E73">
        <v>62.5</v>
      </c>
      <c r="F73">
        <v>85.1</v>
      </c>
      <c r="H73">
        <v>41.4</v>
      </c>
      <c r="I73">
        <v>55.1</v>
      </c>
      <c r="J73">
        <v>48</v>
      </c>
      <c r="L73">
        <v>28.5</v>
      </c>
    </row>
    <row r="74" spans="1:12" x14ac:dyDescent="0.25">
      <c r="A74" s="6">
        <v>73</v>
      </c>
      <c r="B74" s="4" t="s">
        <v>74</v>
      </c>
      <c r="C74" s="4" t="s">
        <v>406</v>
      </c>
      <c r="D74">
        <v>53.2</v>
      </c>
      <c r="E74">
        <v>68.900000000000006</v>
      </c>
      <c r="F74">
        <v>88.2</v>
      </c>
      <c r="G74">
        <v>39.6</v>
      </c>
      <c r="H74">
        <v>21.4</v>
      </c>
      <c r="I74">
        <v>29.3</v>
      </c>
      <c r="J74">
        <v>20.399999999999999</v>
      </c>
      <c r="L74">
        <v>26.5</v>
      </c>
    </row>
    <row r="75" spans="1:12" x14ac:dyDescent="0.25">
      <c r="A75" s="6">
        <v>74</v>
      </c>
      <c r="B75" s="4" t="s">
        <v>75</v>
      </c>
      <c r="C75" s="4" t="s">
        <v>407</v>
      </c>
      <c r="D75">
        <v>52.9</v>
      </c>
      <c r="E75">
        <v>44.8</v>
      </c>
      <c r="H75">
        <v>71</v>
      </c>
      <c r="I75">
        <v>38</v>
      </c>
      <c r="J75">
        <v>60.4</v>
      </c>
      <c r="K75">
        <v>85.7</v>
      </c>
      <c r="L75">
        <v>95.8</v>
      </c>
    </row>
    <row r="76" spans="1:12" x14ac:dyDescent="0.25">
      <c r="A76" s="6">
        <v>75</v>
      </c>
      <c r="B76" s="4" t="s">
        <v>76</v>
      </c>
      <c r="C76" s="4" t="s">
        <v>410</v>
      </c>
      <c r="D76">
        <v>52.8</v>
      </c>
      <c r="E76">
        <v>63.3</v>
      </c>
      <c r="F76">
        <v>44.3</v>
      </c>
      <c r="H76">
        <v>26</v>
      </c>
      <c r="I76">
        <v>72.599999999999994</v>
      </c>
      <c r="J76">
        <v>15.1</v>
      </c>
      <c r="K76">
        <v>44.5</v>
      </c>
      <c r="L76">
        <v>83.6</v>
      </c>
    </row>
    <row r="77" spans="1:12" x14ac:dyDescent="0.25">
      <c r="A77" s="6">
        <v>76</v>
      </c>
      <c r="B77" s="4" t="s">
        <v>77</v>
      </c>
      <c r="C77" s="4" t="s">
        <v>404</v>
      </c>
      <c r="D77">
        <v>52.6</v>
      </c>
      <c r="E77">
        <v>30.3</v>
      </c>
      <c r="F77">
        <v>20.100000000000001</v>
      </c>
      <c r="G77">
        <v>67</v>
      </c>
      <c r="H77">
        <v>99.5</v>
      </c>
      <c r="I77">
        <v>73.5</v>
      </c>
      <c r="J77">
        <v>99.2</v>
      </c>
      <c r="K77">
        <v>34.5</v>
      </c>
      <c r="L77">
        <v>81.099999999999994</v>
      </c>
    </row>
    <row r="78" spans="1:12" x14ac:dyDescent="0.25">
      <c r="A78" s="6">
        <v>77</v>
      </c>
      <c r="B78" s="4" t="s">
        <v>78</v>
      </c>
      <c r="C78" s="4" t="s">
        <v>407</v>
      </c>
      <c r="D78">
        <v>52.2</v>
      </c>
      <c r="E78">
        <v>63.4</v>
      </c>
      <c r="F78">
        <v>18.899999999999999</v>
      </c>
      <c r="H78">
        <v>30.6</v>
      </c>
      <c r="I78">
        <v>50.6</v>
      </c>
      <c r="J78">
        <v>45.5</v>
      </c>
      <c r="K78">
        <v>96.6</v>
      </c>
      <c r="L78">
        <v>79.400000000000006</v>
      </c>
    </row>
    <row r="79" spans="1:12" x14ac:dyDescent="0.25">
      <c r="A79" s="6">
        <v>78</v>
      </c>
      <c r="B79" s="4" t="s">
        <v>79</v>
      </c>
      <c r="C79" s="4" t="s">
        <v>406</v>
      </c>
      <c r="D79">
        <v>52.1</v>
      </c>
      <c r="E79">
        <v>51</v>
      </c>
      <c r="F79">
        <v>47.9</v>
      </c>
      <c r="H79">
        <v>26.3</v>
      </c>
      <c r="I79">
        <v>43</v>
      </c>
      <c r="J79">
        <v>52.4</v>
      </c>
      <c r="K79">
        <v>79.5</v>
      </c>
      <c r="L79">
        <v>76.900000000000006</v>
      </c>
    </row>
    <row r="80" spans="1:12" x14ac:dyDescent="0.25">
      <c r="A80" s="6">
        <v>79</v>
      </c>
      <c r="B80" s="4" t="s">
        <v>80</v>
      </c>
      <c r="C80" s="4" t="s">
        <v>403</v>
      </c>
      <c r="D80">
        <v>51.8</v>
      </c>
      <c r="E80">
        <v>51.2</v>
      </c>
      <c r="F80">
        <v>36</v>
      </c>
      <c r="H80">
        <v>76</v>
      </c>
      <c r="I80">
        <v>46.1</v>
      </c>
      <c r="J80">
        <v>90.9</v>
      </c>
      <c r="K80">
        <v>26.9</v>
      </c>
      <c r="L80">
        <v>77.5</v>
      </c>
    </row>
    <row r="81" spans="1:12" x14ac:dyDescent="0.25">
      <c r="A81" s="6">
        <v>80</v>
      </c>
      <c r="B81" s="4" t="s">
        <v>81</v>
      </c>
      <c r="C81" s="4" t="s">
        <v>407</v>
      </c>
      <c r="D81">
        <v>51.6</v>
      </c>
      <c r="E81">
        <v>55.4</v>
      </c>
      <c r="F81">
        <v>66.8</v>
      </c>
      <c r="G81">
        <v>94.9</v>
      </c>
      <c r="H81">
        <v>50.4</v>
      </c>
      <c r="I81">
        <v>33.9</v>
      </c>
      <c r="L81">
        <v>25.7</v>
      </c>
    </row>
    <row r="82" spans="1:12" x14ac:dyDescent="0.25">
      <c r="A82" s="6">
        <v>81</v>
      </c>
      <c r="B82" s="4" t="s">
        <v>82</v>
      </c>
      <c r="C82" s="4" t="s">
        <v>411</v>
      </c>
      <c r="D82">
        <v>50.5</v>
      </c>
      <c r="E82">
        <v>46.7</v>
      </c>
      <c r="F82">
        <v>76.7</v>
      </c>
      <c r="G82">
        <v>100</v>
      </c>
      <c r="I82">
        <v>80.3</v>
      </c>
    </row>
    <row r="83" spans="1:12" x14ac:dyDescent="0.25">
      <c r="A83" s="6">
        <v>82</v>
      </c>
      <c r="B83" s="4" t="s">
        <v>83</v>
      </c>
      <c r="C83" s="4" t="s">
        <v>409</v>
      </c>
      <c r="D83">
        <v>50.3</v>
      </c>
      <c r="E83">
        <v>74.5</v>
      </c>
      <c r="F83">
        <v>52.4</v>
      </c>
      <c r="H83">
        <v>28.5</v>
      </c>
      <c r="I83">
        <v>88.2</v>
      </c>
      <c r="J83">
        <v>12.2</v>
      </c>
      <c r="K83">
        <v>16.8</v>
      </c>
      <c r="L83">
        <v>37.4</v>
      </c>
    </row>
    <row r="84" spans="1:12" x14ac:dyDescent="0.25">
      <c r="A84" s="6">
        <v>83</v>
      </c>
      <c r="B84" s="4" t="s">
        <v>84</v>
      </c>
      <c r="C84" s="4" t="s">
        <v>404</v>
      </c>
      <c r="D84">
        <v>50</v>
      </c>
      <c r="E84">
        <v>19.7</v>
      </c>
      <c r="G84">
        <v>76.900000000000006</v>
      </c>
      <c r="H84">
        <v>93.5</v>
      </c>
      <c r="I84">
        <v>63.5</v>
      </c>
      <c r="J84">
        <v>82.6</v>
      </c>
      <c r="K84">
        <v>67.2</v>
      </c>
      <c r="L84">
        <v>91.8</v>
      </c>
    </row>
    <row r="85" spans="1:12" x14ac:dyDescent="0.25">
      <c r="A85" s="6">
        <f>84</f>
        <v>84</v>
      </c>
      <c r="B85" s="4" t="s">
        <v>85</v>
      </c>
      <c r="C85" s="4" t="s">
        <v>403</v>
      </c>
      <c r="D85">
        <v>49.4</v>
      </c>
      <c r="E85">
        <v>39.6</v>
      </c>
      <c r="F85">
        <v>44.9</v>
      </c>
      <c r="I85">
        <v>60.5</v>
      </c>
      <c r="J85">
        <v>29.5</v>
      </c>
      <c r="K85">
        <v>87.6</v>
      </c>
      <c r="L85">
        <v>91</v>
      </c>
    </row>
    <row r="86" spans="1:12" x14ac:dyDescent="0.25">
      <c r="A86" s="6">
        <f>84</f>
        <v>84</v>
      </c>
      <c r="B86" s="4" t="s">
        <v>86</v>
      </c>
      <c r="C86" s="4" t="s">
        <v>404</v>
      </c>
      <c r="D86">
        <v>49.4</v>
      </c>
      <c r="F86">
        <v>72.5</v>
      </c>
      <c r="H86">
        <v>93</v>
      </c>
      <c r="I86">
        <v>58.8</v>
      </c>
      <c r="J86">
        <v>29.3</v>
      </c>
      <c r="K86">
        <v>51.5</v>
      </c>
      <c r="L86">
        <v>85.4</v>
      </c>
    </row>
    <row r="87" spans="1:12" x14ac:dyDescent="0.25">
      <c r="A87" s="6">
        <f>86</f>
        <v>86</v>
      </c>
      <c r="B87" s="4" t="s">
        <v>87</v>
      </c>
      <c r="C87" s="4" t="s">
        <v>411</v>
      </c>
      <c r="D87">
        <v>49.1</v>
      </c>
      <c r="E87">
        <v>55.4</v>
      </c>
      <c r="F87">
        <v>67.599999999999994</v>
      </c>
      <c r="G87">
        <v>100</v>
      </c>
      <c r="I87">
        <v>27.6</v>
      </c>
      <c r="L87">
        <v>25.8</v>
      </c>
    </row>
    <row r="88" spans="1:12" x14ac:dyDescent="0.25">
      <c r="A88" s="6">
        <f>86</f>
        <v>86</v>
      </c>
      <c r="B88" s="4" t="s">
        <v>88</v>
      </c>
      <c r="C88" s="4" t="s">
        <v>404</v>
      </c>
      <c r="D88">
        <v>49.1</v>
      </c>
      <c r="E88">
        <v>30.3</v>
      </c>
      <c r="G88">
        <v>52.9</v>
      </c>
      <c r="H88">
        <v>98.4</v>
      </c>
      <c r="I88">
        <v>73.2</v>
      </c>
      <c r="J88">
        <v>88.3</v>
      </c>
      <c r="K88">
        <v>40.700000000000003</v>
      </c>
      <c r="L88">
        <v>80</v>
      </c>
    </row>
    <row r="89" spans="1:12" x14ac:dyDescent="0.25">
      <c r="A89" s="6">
        <v>88</v>
      </c>
      <c r="B89" s="4" t="s">
        <v>89</v>
      </c>
      <c r="C89" s="4" t="s">
        <v>405</v>
      </c>
      <c r="D89">
        <v>49</v>
      </c>
      <c r="E89">
        <v>53.9</v>
      </c>
      <c r="F89">
        <v>30.9</v>
      </c>
      <c r="G89">
        <v>30.7</v>
      </c>
      <c r="H89">
        <v>30.9</v>
      </c>
      <c r="I89">
        <v>57</v>
      </c>
      <c r="J89">
        <v>26</v>
      </c>
      <c r="K89">
        <v>44.2</v>
      </c>
      <c r="L89">
        <v>94.2</v>
      </c>
    </row>
    <row r="90" spans="1:12" x14ac:dyDescent="0.25">
      <c r="A90" s="6">
        <f>89</f>
        <v>89</v>
      </c>
      <c r="B90" s="4" t="s">
        <v>90</v>
      </c>
      <c r="C90" s="4" t="s">
        <v>403</v>
      </c>
      <c r="D90">
        <v>48.7</v>
      </c>
      <c r="E90">
        <v>45.8</v>
      </c>
      <c r="F90">
        <v>29.9</v>
      </c>
      <c r="G90">
        <v>29.9</v>
      </c>
      <c r="H90">
        <v>29.8</v>
      </c>
      <c r="I90">
        <v>55.9</v>
      </c>
      <c r="J90">
        <v>50.5</v>
      </c>
      <c r="K90">
        <v>73.8</v>
      </c>
      <c r="L90">
        <v>78.599999999999994</v>
      </c>
    </row>
    <row r="91" spans="1:12" x14ac:dyDescent="0.25">
      <c r="A91" s="6">
        <f>89</f>
        <v>89</v>
      </c>
      <c r="B91" s="4" t="s">
        <v>91</v>
      </c>
      <c r="C91" s="4" t="s">
        <v>406</v>
      </c>
      <c r="D91">
        <v>48.7</v>
      </c>
      <c r="E91">
        <v>52.1</v>
      </c>
      <c r="F91">
        <v>44.6</v>
      </c>
      <c r="H91">
        <v>52.9</v>
      </c>
      <c r="I91">
        <v>45.8</v>
      </c>
      <c r="J91">
        <v>32.9</v>
      </c>
      <c r="K91">
        <v>70</v>
      </c>
      <c r="L91">
        <v>26.9</v>
      </c>
    </row>
    <row r="92" spans="1:12" x14ac:dyDescent="0.25">
      <c r="A92" s="6">
        <f>91</f>
        <v>91</v>
      </c>
      <c r="B92" s="4" t="s">
        <v>92</v>
      </c>
      <c r="C92" s="4" t="s">
        <v>403</v>
      </c>
      <c r="D92">
        <v>48.2</v>
      </c>
      <c r="E92">
        <v>52.8</v>
      </c>
      <c r="F92">
        <v>57.5</v>
      </c>
      <c r="G92">
        <v>56.5</v>
      </c>
      <c r="H92">
        <v>26.9</v>
      </c>
      <c r="J92">
        <v>32.200000000000003</v>
      </c>
      <c r="K92">
        <v>17.5</v>
      </c>
      <c r="L92">
        <v>54.3</v>
      </c>
    </row>
    <row r="93" spans="1:12" x14ac:dyDescent="0.25">
      <c r="A93" s="6">
        <f>91</f>
        <v>91</v>
      </c>
      <c r="B93" s="4" t="s">
        <v>93</v>
      </c>
      <c r="C93" s="4" t="s">
        <v>415</v>
      </c>
      <c r="D93">
        <v>48.2</v>
      </c>
      <c r="E93">
        <v>40.6</v>
      </c>
      <c r="F93">
        <v>74.099999999999994</v>
      </c>
      <c r="K93">
        <v>95.1</v>
      </c>
      <c r="L93">
        <v>55.9</v>
      </c>
    </row>
    <row r="94" spans="1:12" x14ac:dyDescent="0.25">
      <c r="A94" s="6">
        <v>93</v>
      </c>
      <c r="B94" s="4" t="s">
        <v>94</v>
      </c>
      <c r="C94" s="4" t="s">
        <v>406</v>
      </c>
      <c r="D94">
        <v>48</v>
      </c>
      <c r="E94">
        <v>52.6</v>
      </c>
      <c r="F94">
        <v>89.8</v>
      </c>
      <c r="G94">
        <v>86.6</v>
      </c>
    </row>
    <row r="95" spans="1:12" x14ac:dyDescent="0.25">
      <c r="A95" s="6">
        <v>94</v>
      </c>
      <c r="B95" s="4" t="s">
        <v>95</v>
      </c>
      <c r="C95" s="4" t="s">
        <v>404</v>
      </c>
      <c r="D95">
        <v>47.9</v>
      </c>
      <c r="G95">
        <v>85.4</v>
      </c>
      <c r="H95">
        <v>97.2</v>
      </c>
      <c r="I95">
        <v>93.8</v>
      </c>
      <c r="J95">
        <v>54.5</v>
      </c>
      <c r="K95">
        <v>64.7</v>
      </c>
      <c r="L95">
        <v>80.2</v>
      </c>
    </row>
    <row r="96" spans="1:12" x14ac:dyDescent="0.25">
      <c r="A96" s="6">
        <v>95</v>
      </c>
      <c r="B96" s="4" t="s">
        <v>96</v>
      </c>
      <c r="C96" s="4" t="s">
        <v>404</v>
      </c>
      <c r="D96">
        <v>47.4</v>
      </c>
      <c r="G96">
        <v>73.3</v>
      </c>
      <c r="H96">
        <v>99.2</v>
      </c>
      <c r="I96">
        <v>72.099999999999994</v>
      </c>
      <c r="J96">
        <v>68.8</v>
      </c>
      <c r="K96">
        <v>42.1</v>
      </c>
      <c r="L96">
        <v>81</v>
      </c>
    </row>
    <row r="97" spans="1:12" x14ac:dyDescent="0.25">
      <c r="A97" s="6">
        <f>96</f>
        <v>96</v>
      </c>
      <c r="B97" s="4" t="s">
        <v>97</v>
      </c>
      <c r="C97" s="4" t="s">
        <v>403</v>
      </c>
      <c r="D97">
        <v>47.1</v>
      </c>
      <c r="E97">
        <v>38.9</v>
      </c>
      <c r="F97">
        <v>22.7</v>
      </c>
      <c r="H97">
        <v>67.400000000000006</v>
      </c>
      <c r="I97">
        <v>46.6</v>
      </c>
      <c r="J97">
        <v>98.3</v>
      </c>
      <c r="K97">
        <v>55.7</v>
      </c>
      <c r="L97">
        <v>76.7</v>
      </c>
    </row>
    <row r="98" spans="1:12" x14ac:dyDescent="0.25">
      <c r="A98" s="6">
        <f>96</f>
        <v>96</v>
      </c>
      <c r="B98" s="4" t="s">
        <v>98</v>
      </c>
      <c r="C98" s="4" t="s">
        <v>406</v>
      </c>
      <c r="D98">
        <v>47.1</v>
      </c>
      <c r="E98">
        <v>41.2</v>
      </c>
      <c r="F98">
        <v>61.3</v>
      </c>
      <c r="G98">
        <v>67.7</v>
      </c>
      <c r="I98">
        <v>64.099999999999994</v>
      </c>
      <c r="J98">
        <v>19.7</v>
      </c>
      <c r="K98">
        <v>47.9</v>
      </c>
      <c r="L98">
        <v>25.6</v>
      </c>
    </row>
    <row r="99" spans="1:12" x14ac:dyDescent="0.25">
      <c r="A99" s="6">
        <v>98</v>
      </c>
      <c r="B99" s="4" t="s">
        <v>99</v>
      </c>
      <c r="C99" s="4" t="s">
        <v>404</v>
      </c>
      <c r="D99">
        <v>46.9</v>
      </c>
      <c r="E99">
        <v>20.399999999999999</v>
      </c>
      <c r="F99">
        <v>19.5</v>
      </c>
      <c r="G99">
        <v>53.3</v>
      </c>
      <c r="H99">
        <v>98.6</v>
      </c>
      <c r="I99">
        <v>65.5</v>
      </c>
      <c r="J99">
        <v>60.8</v>
      </c>
      <c r="K99">
        <v>34.299999999999997</v>
      </c>
      <c r="L99">
        <v>95.8</v>
      </c>
    </row>
    <row r="100" spans="1:12" x14ac:dyDescent="0.25">
      <c r="A100" s="6">
        <f>99</f>
        <v>99</v>
      </c>
      <c r="B100" s="4" t="s">
        <v>100</v>
      </c>
      <c r="C100" s="4" t="s">
        <v>405</v>
      </c>
      <c r="D100">
        <v>46.4</v>
      </c>
      <c r="E100">
        <v>33.9</v>
      </c>
      <c r="G100">
        <v>39.700000000000003</v>
      </c>
      <c r="H100">
        <v>60.8</v>
      </c>
      <c r="I100">
        <v>50.8</v>
      </c>
      <c r="J100">
        <v>53.5</v>
      </c>
      <c r="K100">
        <v>78.8</v>
      </c>
      <c r="L100">
        <v>81.099999999999994</v>
      </c>
    </row>
    <row r="101" spans="1:12" x14ac:dyDescent="0.25">
      <c r="A101" s="6">
        <f>99</f>
        <v>99</v>
      </c>
      <c r="B101" s="4" t="s">
        <v>101</v>
      </c>
      <c r="C101" s="4" t="s">
        <v>404</v>
      </c>
      <c r="D101">
        <v>46.4</v>
      </c>
      <c r="E101">
        <v>19.899999999999999</v>
      </c>
      <c r="G101">
        <v>35.799999999999997</v>
      </c>
      <c r="H101">
        <v>100</v>
      </c>
      <c r="I101">
        <v>56</v>
      </c>
      <c r="J101">
        <v>99.7</v>
      </c>
      <c r="K101">
        <v>35.200000000000003</v>
      </c>
      <c r="L101">
        <v>95.2</v>
      </c>
    </row>
    <row r="102" spans="1:12" x14ac:dyDescent="0.25">
      <c r="A102" s="6">
        <v>101</v>
      </c>
      <c r="B102" s="4" t="s">
        <v>102</v>
      </c>
      <c r="C102" s="4" t="s">
        <v>416</v>
      </c>
      <c r="D102">
        <v>46.2</v>
      </c>
      <c r="E102">
        <v>63.4</v>
      </c>
      <c r="F102">
        <v>80.900000000000006</v>
      </c>
      <c r="G102">
        <v>34.9</v>
      </c>
      <c r="L102">
        <v>25.8</v>
      </c>
    </row>
    <row r="103" spans="1:12" x14ac:dyDescent="0.25">
      <c r="A103" s="6">
        <v>102</v>
      </c>
      <c r="B103" s="4" t="s">
        <v>103</v>
      </c>
      <c r="C103" s="4" t="s">
        <v>404</v>
      </c>
      <c r="D103">
        <v>46.1</v>
      </c>
      <c r="E103">
        <v>22.5</v>
      </c>
      <c r="H103">
        <v>99.6</v>
      </c>
      <c r="I103">
        <v>78.2</v>
      </c>
      <c r="J103">
        <v>83.7</v>
      </c>
      <c r="K103">
        <v>52.1</v>
      </c>
      <c r="L103">
        <v>95.7</v>
      </c>
    </row>
    <row r="104" spans="1:12" x14ac:dyDescent="0.25">
      <c r="A104" s="6">
        <v>103</v>
      </c>
      <c r="B104" s="4" t="s">
        <v>104</v>
      </c>
      <c r="C104" s="4" t="s">
        <v>404</v>
      </c>
      <c r="D104">
        <v>46</v>
      </c>
      <c r="F104">
        <v>19.5</v>
      </c>
      <c r="G104">
        <v>64.099999999999994</v>
      </c>
      <c r="H104">
        <v>91.5</v>
      </c>
      <c r="I104">
        <v>51.9</v>
      </c>
      <c r="J104">
        <v>67.599999999999994</v>
      </c>
      <c r="K104">
        <v>53.9</v>
      </c>
      <c r="L104">
        <v>78.2</v>
      </c>
    </row>
    <row r="105" spans="1:12" x14ac:dyDescent="0.25">
      <c r="A105" s="6">
        <v>104</v>
      </c>
      <c r="B105" s="4" t="s">
        <v>105</v>
      </c>
      <c r="C105" s="4" t="s">
        <v>404</v>
      </c>
      <c r="D105">
        <v>45.9</v>
      </c>
      <c r="G105">
        <v>80.8</v>
      </c>
      <c r="H105">
        <v>88.7</v>
      </c>
      <c r="I105">
        <v>70.7</v>
      </c>
      <c r="J105">
        <v>87.7</v>
      </c>
      <c r="K105">
        <v>43.1</v>
      </c>
      <c r="L105">
        <v>80</v>
      </c>
    </row>
    <row r="106" spans="1:12" x14ac:dyDescent="0.25">
      <c r="A106" s="6">
        <v>105</v>
      </c>
      <c r="B106" s="4" t="s">
        <v>106</v>
      </c>
      <c r="C106" s="4" t="s">
        <v>407</v>
      </c>
      <c r="D106">
        <v>45.7</v>
      </c>
      <c r="E106">
        <v>48.3</v>
      </c>
      <c r="F106">
        <v>22.3</v>
      </c>
      <c r="H106">
        <v>55</v>
      </c>
      <c r="I106">
        <v>51.3</v>
      </c>
      <c r="J106">
        <v>31.1</v>
      </c>
      <c r="K106">
        <v>95.3</v>
      </c>
    </row>
    <row r="107" spans="1:12" x14ac:dyDescent="0.25">
      <c r="A107" s="6">
        <v>106</v>
      </c>
      <c r="B107" s="4" t="s">
        <v>107</v>
      </c>
      <c r="C107" s="4" t="s">
        <v>417</v>
      </c>
      <c r="D107">
        <v>44.7</v>
      </c>
      <c r="E107">
        <v>43.5</v>
      </c>
      <c r="F107">
        <v>68</v>
      </c>
      <c r="G107">
        <v>54.6</v>
      </c>
      <c r="H107">
        <v>21.6</v>
      </c>
      <c r="I107">
        <v>30.8</v>
      </c>
      <c r="K107">
        <v>39</v>
      </c>
      <c r="L107">
        <v>25.8</v>
      </c>
    </row>
    <row r="108" spans="1:12" x14ac:dyDescent="0.25">
      <c r="A108" s="6">
        <v>107</v>
      </c>
      <c r="B108" s="4" t="s">
        <v>108</v>
      </c>
      <c r="C108" s="4" t="s">
        <v>404</v>
      </c>
      <c r="D108">
        <v>44.5</v>
      </c>
      <c r="G108">
        <v>50.1</v>
      </c>
      <c r="H108">
        <v>99.2</v>
      </c>
      <c r="I108">
        <v>32.1</v>
      </c>
      <c r="J108">
        <v>83.7</v>
      </c>
      <c r="K108">
        <v>65.2</v>
      </c>
      <c r="L108">
        <v>83.6</v>
      </c>
    </row>
    <row r="109" spans="1:12" x14ac:dyDescent="0.25">
      <c r="A109" s="6">
        <v>108</v>
      </c>
      <c r="B109" s="4" t="s">
        <v>109</v>
      </c>
      <c r="C109" s="4" t="s">
        <v>405</v>
      </c>
      <c r="D109">
        <v>44.3</v>
      </c>
      <c r="E109">
        <v>65.3</v>
      </c>
      <c r="G109">
        <v>100</v>
      </c>
      <c r="I109">
        <v>47.8</v>
      </c>
      <c r="J109">
        <v>24.1</v>
      </c>
      <c r="K109">
        <v>52.6</v>
      </c>
    </row>
    <row r="110" spans="1:12" x14ac:dyDescent="0.25">
      <c r="A110" s="6">
        <f>109</f>
        <v>109</v>
      </c>
      <c r="B110" s="4" t="s">
        <v>110</v>
      </c>
      <c r="C110" s="4" t="s">
        <v>404</v>
      </c>
      <c r="D110">
        <v>43.8</v>
      </c>
      <c r="G110">
        <v>77.599999999999994</v>
      </c>
      <c r="H110">
        <v>90.7</v>
      </c>
      <c r="I110">
        <v>52.4</v>
      </c>
      <c r="J110">
        <v>59.2</v>
      </c>
      <c r="K110">
        <v>36.299999999999997</v>
      </c>
      <c r="L110">
        <v>82.1</v>
      </c>
    </row>
    <row r="111" spans="1:12" x14ac:dyDescent="0.25">
      <c r="A111" s="6">
        <f>109</f>
        <v>109</v>
      </c>
      <c r="B111" s="4" t="s">
        <v>111</v>
      </c>
      <c r="C111" s="4" t="s">
        <v>404</v>
      </c>
      <c r="D111">
        <v>43.8</v>
      </c>
      <c r="G111">
        <v>51.4</v>
      </c>
      <c r="H111">
        <v>99.2</v>
      </c>
      <c r="I111">
        <v>61.1</v>
      </c>
      <c r="J111">
        <v>73.7</v>
      </c>
      <c r="K111">
        <v>41</v>
      </c>
      <c r="L111">
        <v>78.900000000000006</v>
      </c>
    </row>
    <row r="112" spans="1:12" x14ac:dyDescent="0.25">
      <c r="A112" s="6">
        <v>111</v>
      </c>
      <c r="B112" s="4" t="s">
        <v>112</v>
      </c>
      <c r="C112" s="4" t="s">
        <v>405</v>
      </c>
      <c r="D112">
        <v>43.3</v>
      </c>
      <c r="E112">
        <v>52.7</v>
      </c>
      <c r="F112">
        <v>67.599999999999994</v>
      </c>
      <c r="G112">
        <v>29.9</v>
      </c>
      <c r="H112">
        <v>67.099999999999994</v>
      </c>
    </row>
    <row r="113" spans="1:12" x14ac:dyDescent="0.25">
      <c r="A113" s="6">
        <v>112</v>
      </c>
      <c r="B113" s="4" t="s">
        <v>113</v>
      </c>
      <c r="C113" s="4" t="s">
        <v>403</v>
      </c>
      <c r="D113">
        <v>43.2</v>
      </c>
      <c r="E113">
        <v>23.1</v>
      </c>
      <c r="F113">
        <v>21.8</v>
      </c>
      <c r="H113">
        <v>50.4</v>
      </c>
      <c r="I113">
        <v>44.6</v>
      </c>
      <c r="J113">
        <v>82.4</v>
      </c>
      <c r="K113">
        <v>77.3</v>
      </c>
      <c r="L113">
        <v>80.7</v>
      </c>
    </row>
    <row r="114" spans="1:12" x14ac:dyDescent="0.25">
      <c r="A114" s="6">
        <v>113</v>
      </c>
      <c r="B114" s="4" t="s">
        <v>114</v>
      </c>
      <c r="C114" s="4" t="s">
        <v>405</v>
      </c>
      <c r="D114">
        <v>42.3</v>
      </c>
      <c r="E114">
        <v>30</v>
      </c>
      <c r="G114">
        <v>34.6</v>
      </c>
      <c r="H114">
        <v>37.299999999999997</v>
      </c>
      <c r="I114">
        <v>44.6</v>
      </c>
      <c r="J114">
        <v>60.4</v>
      </c>
      <c r="K114">
        <v>85.8</v>
      </c>
      <c r="L114">
        <v>82</v>
      </c>
    </row>
    <row r="115" spans="1:12" x14ac:dyDescent="0.25">
      <c r="A115" s="6">
        <f>114</f>
        <v>114</v>
      </c>
      <c r="B115" s="4" t="s">
        <v>115</v>
      </c>
      <c r="C115" s="4" t="s">
        <v>404</v>
      </c>
      <c r="D115">
        <v>42.2</v>
      </c>
      <c r="E115">
        <v>21.5</v>
      </c>
      <c r="F115">
        <v>27.2</v>
      </c>
      <c r="H115">
        <v>75.099999999999994</v>
      </c>
      <c r="I115">
        <v>64.599999999999994</v>
      </c>
      <c r="J115">
        <v>41.7</v>
      </c>
      <c r="K115">
        <v>60.2</v>
      </c>
      <c r="L115">
        <v>83.4</v>
      </c>
    </row>
    <row r="116" spans="1:12" x14ac:dyDescent="0.25">
      <c r="A116" s="6">
        <f>114</f>
        <v>114</v>
      </c>
      <c r="B116" s="4" t="s">
        <v>116</v>
      </c>
      <c r="C116" s="4" t="s">
        <v>414</v>
      </c>
      <c r="D116">
        <v>42.2</v>
      </c>
      <c r="E116">
        <v>28.4</v>
      </c>
      <c r="F116">
        <v>61.9</v>
      </c>
      <c r="G116">
        <v>33.200000000000003</v>
      </c>
      <c r="I116">
        <v>47</v>
      </c>
      <c r="K116">
        <v>65.099999999999994</v>
      </c>
      <c r="L116">
        <v>56.1</v>
      </c>
    </row>
    <row r="117" spans="1:12" x14ac:dyDescent="0.25">
      <c r="A117" s="6">
        <v>116</v>
      </c>
      <c r="B117" s="4" t="s">
        <v>117</v>
      </c>
      <c r="C117" s="4" t="s">
        <v>407</v>
      </c>
      <c r="D117">
        <v>42.1</v>
      </c>
      <c r="E117">
        <v>52.7</v>
      </c>
      <c r="F117">
        <v>22.2</v>
      </c>
      <c r="I117">
        <v>40</v>
      </c>
      <c r="J117">
        <v>21</v>
      </c>
      <c r="K117">
        <v>75.599999999999994</v>
      </c>
      <c r="L117">
        <v>76</v>
      </c>
    </row>
    <row r="118" spans="1:12" x14ac:dyDescent="0.25">
      <c r="A118" s="6">
        <v>117</v>
      </c>
      <c r="B118" s="4" t="s">
        <v>118</v>
      </c>
      <c r="C118" s="4" t="s">
        <v>404</v>
      </c>
      <c r="D118">
        <v>41.4</v>
      </c>
      <c r="G118">
        <v>89.7</v>
      </c>
      <c r="H118">
        <v>90.9</v>
      </c>
      <c r="I118">
        <v>42</v>
      </c>
      <c r="J118">
        <v>36.4</v>
      </c>
      <c r="K118">
        <v>26.1</v>
      </c>
      <c r="L118">
        <v>83.7</v>
      </c>
    </row>
    <row r="119" spans="1:12" x14ac:dyDescent="0.25">
      <c r="A119" s="6">
        <f>118</f>
        <v>118</v>
      </c>
      <c r="B119" s="4" t="s">
        <v>119</v>
      </c>
      <c r="C119" s="4" t="s">
        <v>406</v>
      </c>
      <c r="D119">
        <v>41.3</v>
      </c>
      <c r="E119">
        <v>30.1</v>
      </c>
      <c r="F119">
        <v>47.6</v>
      </c>
      <c r="G119">
        <v>84.6</v>
      </c>
      <c r="H119">
        <v>21.2</v>
      </c>
      <c r="I119">
        <v>53.9</v>
      </c>
      <c r="J119">
        <v>12.7</v>
      </c>
      <c r="L119">
        <v>54.8</v>
      </c>
    </row>
    <row r="120" spans="1:12" x14ac:dyDescent="0.25">
      <c r="A120" s="6">
        <f>118</f>
        <v>118</v>
      </c>
      <c r="B120" s="4" t="s">
        <v>120</v>
      </c>
      <c r="C120" s="4" t="s">
        <v>407</v>
      </c>
      <c r="D120">
        <v>41.3</v>
      </c>
      <c r="E120">
        <v>21.8</v>
      </c>
      <c r="F120">
        <v>84.1</v>
      </c>
      <c r="G120">
        <v>61.4</v>
      </c>
      <c r="I120">
        <v>63.9</v>
      </c>
      <c r="K120">
        <v>36</v>
      </c>
      <c r="L120">
        <v>26.7</v>
      </c>
    </row>
    <row r="121" spans="1:12" x14ac:dyDescent="0.25">
      <c r="A121" s="6">
        <f>118</f>
        <v>118</v>
      </c>
      <c r="B121" s="4" t="s">
        <v>121</v>
      </c>
      <c r="C121" s="4" t="s">
        <v>404</v>
      </c>
      <c r="D121">
        <v>41.3</v>
      </c>
      <c r="G121">
        <v>56.9</v>
      </c>
      <c r="H121">
        <v>100</v>
      </c>
      <c r="I121">
        <v>66.8</v>
      </c>
      <c r="J121">
        <v>73.900000000000006</v>
      </c>
      <c r="K121">
        <v>38.799999999999997</v>
      </c>
      <c r="L121">
        <v>80.099999999999994</v>
      </c>
    </row>
    <row r="122" spans="1:12" x14ac:dyDescent="0.25">
      <c r="A122" s="6">
        <v>121</v>
      </c>
      <c r="B122" s="4" t="s">
        <v>122</v>
      </c>
      <c r="C122" s="4" t="s">
        <v>407</v>
      </c>
      <c r="D122">
        <v>41</v>
      </c>
      <c r="E122">
        <v>29</v>
      </c>
      <c r="F122">
        <v>69.7</v>
      </c>
      <c r="K122">
        <v>93.5</v>
      </c>
      <c r="L122">
        <v>25.5</v>
      </c>
    </row>
    <row r="123" spans="1:12" x14ac:dyDescent="0.25">
      <c r="A123" s="6">
        <v>122</v>
      </c>
      <c r="B123" s="4" t="s">
        <v>123</v>
      </c>
      <c r="C123" s="4" t="s">
        <v>404</v>
      </c>
      <c r="D123">
        <v>40.4</v>
      </c>
      <c r="G123">
        <v>96</v>
      </c>
      <c r="H123">
        <v>98.5</v>
      </c>
      <c r="I123">
        <v>39.299999999999997</v>
      </c>
      <c r="J123">
        <v>45.2</v>
      </c>
      <c r="K123">
        <v>25.6</v>
      </c>
      <c r="L123">
        <v>83.5</v>
      </c>
    </row>
    <row r="124" spans="1:12" x14ac:dyDescent="0.25">
      <c r="A124" s="6">
        <v>123</v>
      </c>
      <c r="B124" s="4" t="s">
        <v>124</v>
      </c>
      <c r="C124" s="4" t="s">
        <v>418</v>
      </c>
      <c r="D124">
        <v>40.1</v>
      </c>
      <c r="E124">
        <v>39</v>
      </c>
      <c r="F124">
        <v>46</v>
      </c>
      <c r="G124">
        <v>98.6</v>
      </c>
      <c r="H124">
        <v>68</v>
      </c>
    </row>
    <row r="125" spans="1:12" x14ac:dyDescent="0.25">
      <c r="A125" s="6">
        <v>124</v>
      </c>
      <c r="B125" s="4" t="s">
        <v>125</v>
      </c>
      <c r="C125" s="4" t="s">
        <v>405</v>
      </c>
      <c r="D125">
        <v>40</v>
      </c>
      <c r="E125">
        <v>21.4</v>
      </c>
      <c r="H125">
        <v>64.400000000000006</v>
      </c>
      <c r="I125">
        <v>37</v>
      </c>
      <c r="J125">
        <v>72.8</v>
      </c>
      <c r="K125">
        <v>69.8</v>
      </c>
      <c r="L125">
        <v>96.1</v>
      </c>
    </row>
    <row r="126" spans="1:12" x14ac:dyDescent="0.25">
      <c r="A126" s="6">
        <v>125</v>
      </c>
      <c r="B126" s="4" t="s">
        <v>126</v>
      </c>
      <c r="C126" s="4" t="s">
        <v>407</v>
      </c>
      <c r="D126">
        <v>39.700000000000003</v>
      </c>
      <c r="E126">
        <v>36.4</v>
      </c>
      <c r="G126">
        <v>31.4</v>
      </c>
      <c r="H126">
        <v>79.3</v>
      </c>
      <c r="I126">
        <v>49.4</v>
      </c>
      <c r="J126">
        <v>21.2</v>
      </c>
      <c r="K126">
        <v>75.900000000000006</v>
      </c>
      <c r="L126">
        <v>25.3</v>
      </c>
    </row>
    <row r="127" spans="1:12" x14ac:dyDescent="0.25">
      <c r="A127" s="6">
        <v>126</v>
      </c>
      <c r="B127" s="4" t="s">
        <v>127</v>
      </c>
      <c r="C127" s="4" t="s">
        <v>404</v>
      </c>
      <c r="D127">
        <v>39.6</v>
      </c>
      <c r="F127">
        <v>34.1</v>
      </c>
      <c r="G127">
        <v>35.299999999999997</v>
      </c>
      <c r="H127">
        <v>89.5</v>
      </c>
      <c r="I127">
        <v>62.9</v>
      </c>
      <c r="J127">
        <v>49</v>
      </c>
      <c r="K127">
        <v>23.7</v>
      </c>
      <c r="L127">
        <v>51.9</v>
      </c>
    </row>
    <row r="128" spans="1:12" x14ac:dyDescent="0.25">
      <c r="A128" s="6">
        <f>127</f>
        <v>127</v>
      </c>
      <c r="B128" s="4" t="s">
        <v>128</v>
      </c>
      <c r="C128" s="4" t="s">
        <v>404</v>
      </c>
      <c r="D128">
        <v>38.799999999999997</v>
      </c>
      <c r="G128">
        <v>66.5</v>
      </c>
      <c r="H128">
        <v>97.8</v>
      </c>
      <c r="I128">
        <v>36.6</v>
      </c>
      <c r="J128">
        <v>56.8</v>
      </c>
      <c r="K128">
        <v>70.3</v>
      </c>
      <c r="L128">
        <v>57.7</v>
      </c>
    </row>
    <row r="129" spans="1:12" x14ac:dyDescent="0.25">
      <c r="A129" s="6">
        <f>127</f>
        <v>127</v>
      </c>
      <c r="B129" s="4" t="s">
        <v>129</v>
      </c>
      <c r="C129" s="4" t="s">
        <v>404</v>
      </c>
      <c r="D129">
        <v>38.799999999999997</v>
      </c>
      <c r="G129">
        <v>30</v>
      </c>
      <c r="H129">
        <v>87.7</v>
      </c>
      <c r="I129">
        <v>76.8</v>
      </c>
      <c r="J129">
        <v>45.6</v>
      </c>
      <c r="K129">
        <v>38.799999999999997</v>
      </c>
      <c r="L129">
        <v>84.1</v>
      </c>
    </row>
    <row r="130" spans="1:12" x14ac:dyDescent="0.25">
      <c r="A130" s="6">
        <f>129</f>
        <v>129</v>
      </c>
      <c r="B130" s="4" t="s">
        <v>130</v>
      </c>
      <c r="C130" s="4" t="s">
        <v>404</v>
      </c>
      <c r="D130">
        <v>38.700000000000003</v>
      </c>
      <c r="E130">
        <v>33.1</v>
      </c>
      <c r="F130">
        <v>38.799999999999997</v>
      </c>
      <c r="G130">
        <v>36.5</v>
      </c>
      <c r="H130">
        <v>86.3</v>
      </c>
      <c r="I130">
        <v>36.9</v>
      </c>
      <c r="J130">
        <v>27.2</v>
      </c>
      <c r="L130">
        <v>28.6</v>
      </c>
    </row>
    <row r="131" spans="1:12" x14ac:dyDescent="0.25">
      <c r="A131" s="6">
        <f>129</f>
        <v>129</v>
      </c>
      <c r="B131" s="4" t="s">
        <v>131</v>
      </c>
      <c r="C131" s="4" t="s">
        <v>409</v>
      </c>
      <c r="D131">
        <v>38.700000000000003</v>
      </c>
      <c r="E131">
        <v>33.9</v>
      </c>
      <c r="F131">
        <v>44.9</v>
      </c>
      <c r="G131">
        <v>39</v>
      </c>
      <c r="I131">
        <v>33</v>
      </c>
      <c r="K131">
        <v>91.4</v>
      </c>
    </row>
    <row r="132" spans="1:12" x14ac:dyDescent="0.25">
      <c r="A132" s="6">
        <v>131</v>
      </c>
      <c r="B132" s="4" t="s">
        <v>132</v>
      </c>
      <c r="C132" s="4" t="s">
        <v>410</v>
      </c>
      <c r="D132">
        <v>38.6</v>
      </c>
      <c r="E132">
        <v>51.3</v>
      </c>
      <c r="F132">
        <v>36.1</v>
      </c>
      <c r="H132">
        <v>47.1</v>
      </c>
      <c r="I132">
        <v>29.4</v>
      </c>
      <c r="J132">
        <v>11.7</v>
      </c>
      <c r="L132">
        <v>56</v>
      </c>
    </row>
    <row r="133" spans="1:12" x14ac:dyDescent="0.25">
      <c r="A133" s="6">
        <v>132</v>
      </c>
      <c r="B133" s="4" t="s">
        <v>133</v>
      </c>
      <c r="C133" s="4" t="s">
        <v>403</v>
      </c>
      <c r="D133">
        <v>38.200000000000003</v>
      </c>
      <c r="E133">
        <v>33.700000000000003</v>
      </c>
      <c r="F133">
        <v>26.9</v>
      </c>
      <c r="H133">
        <v>57.7</v>
      </c>
      <c r="I133">
        <v>39</v>
      </c>
      <c r="J133">
        <v>57.3</v>
      </c>
      <c r="K133">
        <v>35.9</v>
      </c>
      <c r="L133">
        <v>49.5</v>
      </c>
    </row>
    <row r="134" spans="1:12" x14ac:dyDescent="0.25">
      <c r="A134" s="6">
        <v>133</v>
      </c>
      <c r="B134" s="4" t="s">
        <v>134</v>
      </c>
      <c r="C134" s="4" t="s">
        <v>407</v>
      </c>
      <c r="D134">
        <v>38</v>
      </c>
      <c r="E134">
        <v>30.5</v>
      </c>
      <c r="F134">
        <v>23</v>
      </c>
      <c r="G134">
        <v>72.3</v>
      </c>
      <c r="H134">
        <v>63.9</v>
      </c>
      <c r="K134">
        <v>49.7</v>
      </c>
      <c r="L134">
        <v>28</v>
      </c>
    </row>
    <row r="135" spans="1:12" x14ac:dyDescent="0.25">
      <c r="A135" s="6">
        <v>134</v>
      </c>
      <c r="B135" s="4" t="s">
        <v>135</v>
      </c>
      <c r="C135" s="4" t="s">
        <v>404</v>
      </c>
      <c r="D135">
        <v>37.9</v>
      </c>
      <c r="G135">
        <v>66.599999999999994</v>
      </c>
      <c r="H135">
        <v>75.5</v>
      </c>
      <c r="I135">
        <v>47</v>
      </c>
      <c r="J135">
        <v>54.7</v>
      </c>
      <c r="K135">
        <v>15.7</v>
      </c>
      <c r="L135">
        <v>83.9</v>
      </c>
    </row>
    <row r="136" spans="1:12" x14ac:dyDescent="0.25">
      <c r="A136" s="6">
        <v>135</v>
      </c>
      <c r="B136" s="4" t="s">
        <v>136</v>
      </c>
      <c r="C136" s="4" t="s">
        <v>403</v>
      </c>
      <c r="D136">
        <v>37.799999999999997</v>
      </c>
      <c r="F136">
        <v>52.1</v>
      </c>
      <c r="G136">
        <v>43.9</v>
      </c>
      <c r="I136">
        <v>35.5</v>
      </c>
      <c r="J136">
        <v>20.100000000000001</v>
      </c>
      <c r="K136">
        <v>63.4</v>
      </c>
      <c r="L136">
        <v>53.2</v>
      </c>
    </row>
    <row r="137" spans="1:12" x14ac:dyDescent="0.25">
      <c r="A137" s="6">
        <v>136</v>
      </c>
      <c r="B137" s="4" t="s">
        <v>137</v>
      </c>
      <c r="C137" s="4" t="s">
        <v>407</v>
      </c>
      <c r="D137">
        <v>37.700000000000003</v>
      </c>
      <c r="E137">
        <v>32</v>
      </c>
      <c r="G137">
        <v>66.2</v>
      </c>
      <c r="I137">
        <v>52.3</v>
      </c>
      <c r="J137">
        <v>35</v>
      </c>
      <c r="K137">
        <v>66.400000000000006</v>
      </c>
      <c r="L137">
        <v>56.4</v>
      </c>
    </row>
    <row r="138" spans="1:12" x14ac:dyDescent="0.25">
      <c r="A138" s="6">
        <v>137</v>
      </c>
      <c r="B138" s="4" t="s">
        <v>138</v>
      </c>
      <c r="C138" s="4" t="s">
        <v>403</v>
      </c>
      <c r="D138">
        <v>37.6</v>
      </c>
      <c r="H138">
        <v>60</v>
      </c>
      <c r="I138">
        <v>36.799999999999997</v>
      </c>
      <c r="J138">
        <v>81.099999999999994</v>
      </c>
      <c r="K138">
        <v>98.9</v>
      </c>
      <c r="L138">
        <v>53.1</v>
      </c>
    </row>
    <row r="139" spans="1:12" x14ac:dyDescent="0.25">
      <c r="A139" s="6">
        <v>138</v>
      </c>
      <c r="B139" s="4" t="s">
        <v>139</v>
      </c>
      <c r="C139" s="4" t="s">
        <v>404</v>
      </c>
      <c r="D139">
        <v>37.200000000000003</v>
      </c>
      <c r="E139">
        <v>22.3</v>
      </c>
      <c r="G139">
        <v>75.8</v>
      </c>
      <c r="H139">
        <v>88.8</v>
      </c>
      <c r="I139">
        <v>57</v>
      </c>
      <c r="J139">
        <v>73.599999999999994</v>
      </c>
      <c r="L139">
        <v>28.4</v>
      </c>
    </row>
    <row r="140" spans="1:12" x14ac:dyDescent="0.25">
      <c r="A140" s="6">
        <v>139</v>
      </c>
      <c r="B140" s="4" t="s">
        <v>140</v>
      </c>
      <c r="C140" s="4" t="s">
        <v>416</v>
      </c>
      <c r="D140">
        <v>37.1</v>
      </c>
      <c r="E140">
        <v>52.7</v>
      </c>
      <c r="F140">
        <v>64.599999999999994</v>
      </c>
      <c r="G140">
        <v>41.2</v>
      </c>
    </row>
    <row r="141" spans="1:12" x14ac:dyDescent="0.25">
      <c r="A141" s="6">
        <v>140</v>
      </c>
      <c r="B141" s="4" t="s">
        <v>141</v>
      </c>
      <c r="C141" s="4" t="s">
        <v>405</v>
      </c>
      <c r="D141">
        <v>36.9</v>
      </c>
      <c r="E141">
        <v>30.6</v>
      </c>
      <c r="F141">
        <v>66.2</v>
      </c>
      <c r="G141">
        <v>62.3</v>
      </c>
      <c r="I141">
        <v>35.6</v>
      </c>
      <c r="J141">
        <v>13.6</v>
      </c>
      <c r="K141">
        <v>18.2</v>
      </c>
    </row>
    <row r="142" spans="1:12" x14ac:dyDescent="0.25">
      <c r="A142" s="6">
        <v>141</v>
      </c>
      <c r="B142" s="4" t="s">
        <v>142</v>
      </c>
      <c r="C142" s="4" t="s">
        <v>408</v>
      </c>
      <c r="D142">
        <v>36</v>
      </c>
      <c r="E142">
        <v>40.299999999999997</v>
      </c>
      <c r="F142">
        <v>71.900000000000006</v>
      </c>
      <c r="G142">
        <v>39.5</v>
      </c>
      <c r="I142">
        <v>52</v>
      </c>
    </row>
    <row r="143" spans="1:12" x14ac:dyDescent="0.25">
      <c r="A143" s="6">
        <v>142</v>
      </c>
      <c r="B143" s="4" t="s">
        <v>143</v>
      </c>
      <c r="C143" s="4" t="s">
        <v>407</v>
      </c>
      <c r="D143">
        <v>35.799999999999997</v>
      </c>
      <c r="E143">
        <v>36.6</v>
      </c>
      <c r="G143">
        <v>40.700000000000003</v>
      </c>
      <c r="I143">
        <v>29.9</v>
      </c>
      <c r="J143">
        <v>41</v>
      </c>
      <c r="K143">
        <v>89.7</v>
      </c>
      <c r="L143">
        <v>52.2</v>
      </c>
    </row>
    <row r="144" spans="1:12" x14ac:dyDescent="0.25">
      <c r="A144" s="6">
        <f>143</f>
        <v>143</v>
      </c>
      <c r="B144" s="4" t="s">
        <v>144</v>
      </c>
      <c r="C144" s="4" t="s">
        <v>407</v>
      </c>
      <c r="D144">
        <v>35.700000000000003</v>
      </c>
      <c r="E144">
        <v>31</v>
      </c>
      <c r="G144">
        <v>61.6</v>
      </c>
      <c r="I144">
        <v>42.9</v>
      </c>
      <c r="J144">
        <v>40.299999999999997</v>
      </c>
      <c r="K144">
        <v>90</v>
      </c>
      <c r="L144">
        <v>26</v>
      </c>
    </row>
    <row r="145" spans="1:12" x14ac:dyDescent="0.25">
      <c r="A145" s="6">
        <f>143</f>
        <v>143</v>
      </c>
      <c r="B145" s="4" t="s">
        <v>145</v>
      </c>
      <c r="C145" s="4" t="s">
        <v>416</v>
      </c>
      <c r="D145">
        <v>35.700000000000003</v>
      </c>
      <c r="E145">
        <v>32.4</v>
      </c>
      <c r="F145">
        <v>71.599999999999994</v>
      </c>
      <c r="G145">
        <v>93.4</v>
      </c>
    </row>
    <row r="146" spans="1:12" x14ac:dyDescent="0.25">
      <c r="A146" s="6">
        <v>145</v>
      </c>
      <c r="B146" s="4" t="s">
        <v>146</v>
      </c>
      <c r="C146" s="4" t="s">
        <v>403</v>
      </c>
      <c r="D146">
        <v>35.6</v>
      </c>
      <c r="E146">
        <v>46.5</v>
      </c>
      <c r="F146">
        <v>31.9</v>
      </c>
      <c r="G146">
        <v>31.2</v>
      </c>
      <c r="H146">
        <v>39.700000000000003</v>
      </c>
      <c r="J146">
        <v>49</v>
      </c>
      <c r="L146">
        <v>26.4</v>
      </c>
    </row>
    <row r="147" spans="1:12" x14ac:dyDescent="0.25">
      <c r="A147" s="6">
        <v>146</v>
      </c>
      <c r="B147" s="4" t="s">
        <v>147</v>
      </c>
      <c r="C147" s="4" t="s">
        <v>405</v>
      </c>
      <c r="D147">
        <v>35.4</v>
      </c>
      <c r="E147">
        <v>19.7</v>
      </c>
      <c r="F147">
        <v>21.3</v>
      </c>
      <c r="G147">
        <v>36.700000000000003</v>
      </c>
      <c r="H147">
        <v>52</v>
      </c>
      <c r="I147">
        <v>34.9</v>
      </c>
      <c r="J147">
        <v>29.8</v>
      </c>
      <c r="K147">
        <v>86.1</v>
      </c>
      <c r="L147">
        <v>27.3</v>
      </c>
    </row>
    <row r="148" spans="1:12" x14ac:dyDescent="0.25">
      <c r="A148" s="6">
        <v>147</v>
      </c>
      <c r="B148" s="4" t="s">
        <v>148</v>
      </c>
      <c r="C148" s="4" t="s">
        <v>414</v>
      </c>
      <c r="D148">
        <v>35.200000000000003</v>
      </c>
      <c r="E148">
        <v>34.700000000000003</v>
      </c>
      <c r="F148">
        <v>26.4</v>
      </c>
      <c r="K148">
        <v>97.1</v>
      </c>
      <c r="L148">
        <v>58.5</v>
      </c>
    </row>
    <row r="149" spans="1:12" x14ac:dyDescent="0.25">
      <c r="A149" s="6">
        <v>148</v>
      </c>
      <c r="B149" s="4" t="s">
        <v>149</v>
      </c>
      <c r="C149" s="4" t="s">
        <v>403</v>
      </c>
      <c r="D149">
        <v>35.1</v>
      </c>
      <c r="H149">
        <v>45.5</v>
      </c>
      <c r="I149">
        <v>54.6</v>
      </c>
      <c r="J149">
        <v>81.3</v>
      </c>
      <c r="K149">
        <v>52.1</v>
      </c>
      <c r="L149">
        <v>82.9</v>
      </c>
    </row>
    <row r="150" spans="1:12" x14ac:dyDescent="0.25">
      <c r="A150" s="6">
        <f>149</f>
        <v>149</v>
      </c>
      <c r="B150" s="4" t="s">
        <v>150</v>
      </c>
      <c r="C150" s="4" t="s">
        <v>410</v>
      </c>
      <c r="D150">
        <v>34.9</v>
      </c>
      <c r="E150">
        <v>48.4</v>
      </c>
      <c r="F150">
        <v>64.7</v>
      </c>
      <c r="H150">
        <v>34.799999999999997</v>
      </c>
    </row>
    <row r="151" spans="1:12" x14ac:dyDescent="0.25">
      <c r="A151" s="6">
        <f>149</f>
        <v>149</v>
      </c>
      <c r="B151" s="4" t="s">
        <v>151</v>
      </c>
      <c r="C151" s="4" t="s">
        <v>404</v>
      </c>
      <c r="D151">
        <v>34.9</v>
      </c>
      <c r="G151">
        <v>40.1</v>
      </c>
      <c r="H151">
        <v>98.9</v>
      </c>
      <c r="I151">
        <v>35.299999999999997</v>
      </c>
      <c r="J151">
        <v>52.9</v>
      </c>
      <c r="K151">
        <v>60</v>
      </c>
      <c r="L151">
        <v>28.8</v>
      </c>
    </row>
    <row r="152" spans="1:12" x14ac:dyDescent="0.25">
      <c r="A152" s="6" t="s">
        <v>152</v>
      </c>
      <c r="B152" s="4" t="s">
        <v>153</v>
      </c>
      <c r="C152" s="4" t="s">
        <v>414</v>
      </c>
      <c r="E152">
        <v>26.7</v>
      </c>
      <c r="F152">
        <v>29.8</v>
      </c>
      <c r="G152">
        <v>34.9</v>
      </c>
      <c r="H152">
        <v>21</v>
      </c>
      <c r="I152">
        <v>43.2</v>
      </c>
      <c r="J152">
        <v>15.6</v>
      </c>
      <c r="K152">
        <v>38.9</v>
      </c>
      <c r="L152">
        <v>54.9</v>
      </c>
    </row>
    <row r="153" spans="1:12" x14ac:dyDescent="0.25">
      <c r="A153" s="6" t="s">
        <v>152</v>
      </c>
      <c r="B153" s="4" t="s">
        <v>154</v>
      </c>
      <c r="C153" s="4" t="s">
        <v>404</v>
      </c>
      <c r="E153">
        <v>20.9</v>
      </c>
      <c r="F153">
        <v>42.2</v>
      </c>
      <c r="H153">
        <v>69.3</v>
      </c>
      <c r="I153">
        <v>41.9</v>
      </c>
      <c r="J153">
        <v>15.7</v>
      </c>
      <c r="K153">
        <v>44</v>
      </c>
      <c r="L153">
        <v>25.9</v>
      </c>
    </row>
    <row r="154" spans="1:12" x14ac:dyDescent="0.25">
      <c r="A154" s="6" t="s">
        <v>152</v>
      </c>
      <c r="B154" s="4" t="s">
        <v>155</v>
      </c>
      <c r="C154" s="4" t="s">
        <v>405</v>
      </c>
      <c r="E154">
        <v>33.299999999999997</v>
      </c>
      <c r="F154">
        <v>19.899999999999999</v>
      </c>
      <c r="H154">
        <v>26.1</v>
      </c>
      <c r="I154">
        <v>56.4</v>
      </c>
      <c r="J154">
        <v>19.399999999999999</v>
      </c>
      <c r="K154">
        <v>21.5</v>
      </c>
      <c r="L154">
        <v>80.400000000000006</v>
      </c>
    </row>
    <row r="155" spans="1:12" x14ac:dyDescent="0.25">
      <c r="A155" s="6" t="s">
        <v>152</v>
      </c>
      <c r="B155" s="4" t="s">
        <v>156</v>
      </c>
      <c r="C155" s="4" t="s">
        <v>405</v>
      </c>
      <c r="G155">
        <v>35.299999999999997</v>
      </c>
      <c r="H155">
        <v>43.5</v>
      </c>
      <c r="I155">
        <v>52.4</v>
      </c>
      <c r="J155">
        <v>34.1</v>
      </c>
      <c r="K155">
        <v>54</v>
      </c>
      <c r="L155">
        <v>84.2</v>
      </c>
    </row>
    <row r="156" spans="1:12" x14ac:dyDescent="0.25">
      <c r="A156" s="6" t="s">
        <v>152</v>
      </c>
      <c r="B156" s="4" t="s">
        <v>157</v>
      </c>
      <c r="C156" s="4" t="s">
        <v>409</v>
      </c>
      <c r="E156">
        <v>30.5</v>
      </c>
      <c r="F156">
        <v>56.3</v>
      </c>
      <c r="H156">
        <v>42.8</v>
      </c>
      <c r="I156">
        <v>29.1</v>
      </c>
    </row>
    <row r="157" spans="1:12" x14ac:dyDescent="0.25">
      <c r="A157" s="6" t="s">
        <v>152</v>
      </c>
      <c r="B157" s="4" t="s">
        <v>158</v>
      </c>
      <c r="C157" s="4" t="s">
        <v>406</v>
      </c>
      <c r="F157">
        <v>21.6</v>
      </c>
      <c r="G157">
        <v>71.8</v>
      </c>
      <c r="H157">
        <v>25.7</v>
      </c>
      <c r="K157">
        <v>91.5</v>
      </c>
      <c r="L157">
        <v>52.4</v>
      </c>
    </row>
    <row r="158" spans="1:12" x14ac:dyDescent="0.25">
      <c r="A158" s="6" t="s">
        <v>152</v>
      </c>
      <c r="B158" s="4" t="s">
        <v>159</v>
      </c>
      <c r="C158" s="4" t="s">
        <v>409</v>
      </c>
      <c r="E158">
        <v>27.4</v>
      </c>
      <c r="F158">
        <v>22.5</v>
      </c>
      <c r="G158">
        <v>43.7</v>
      </c>
      <c r="I158">
        <v>29.9</v>
      </c>
      <c r="K158">
        <v>97.7</v>
      </c>
      <c r="L158">
        <v>26.6</v>
      </c>
    </row>
    <row r="159" spans="1:12" x14ac:dyDescent="0.25">
      <c r="A159" s="6" t="s">
        <v>152</v>
      </c>
      <c r="B159" s="4" t="s">
        <v>160</v>
      </c>
      <c r="C159" s="4" t="s">
        <v>404</v>
      </c>
      <c r="G159">
        <v>91.7</v>
      </c>
      <c r="H159">
        <v>84.3</v>
      </c>
      <c r="I159">
        <v>48.2</v>
      </c>
      <c r="J159">
        <v>50.1</v>
      </c>
      <c r="K159">
        <v>41.5</v>
      </c>
    </row>
    <row r="160" spans="1:12" x14ac:dyDescent="0.25">
      <c r="A160" s="6" t="s">
        <v>152</v>
      </c>
      <c r="B160" s="4" t="s">
        <v>161</v>
      </c>
      <c r="C160" s="4" t="s">
        <v>404</v>
      </c>
      <c r="G160">
        <v>51.6</v>
      </c>
      <c r="H160">
        <v>100</v>
      </c>
      <c r="I160">
        <v>38.4</v>
      </c>
      <c r="J160">
        <v>99.5</v>
      </c>
      <c r="K160">
        <v>19.600000000000001</v>
      </c>
      <c r="L160">
        <v>48.8</v>
      </c>
    </row>
    <row r="161" spans="1:12" x14ac:dyDescent="0.25">
      <c r="A161" s="6" t="s">
        <v>152</v>
      </c>
      <c r="B161" s="4" t="s">
        <v>162</v>
      </c>
      <c r="C161" s="4" t="s">
        <v>404</v>
      </c>
      <c r="G161">
        <v>35.799999999999997</v>
      </c>
      <c r="H161">
        <v>93.4</v>
      </c>
      <c r="I161">
        <v>38.799999999999997</v>
      </c>
      <c r="J161">
        <v>49.1</v>
      </c>
      <c r="K161">
        <v>38</v>
      </c>
      <c r="L161">
        <v>80.599999999999994</v>
      </c>
    </row>
    <row r="162" spans="1:12" x14ac:dyDescent="0.25">
      <c r="A162" s="6" t="s">
        <v>163</v>
      </c>
      <c r="B162" s="4" t="s">
        <v>164</v>
      </c>
      <c r="C162" s="4" t="s">
        <v>406</v>
      </c>
      <c r="E162">
        <v>29.8</v>
      </c>
      <c r="F162">
        <v>51.9</v>
      </c>
      <c r="G162">
        <v>34.799999999999997</v>
      </c>
      <c r="I162">
        <v>27.8</v>
      </c>
      <c r="L162">
        <v>28.5</v>
      </c>
    </row>
    <row r="163" spans="1:12" x14ac:dyDescent="0.25">
      <c r="A163" s="6" t="s">
        <v>163</v>
      </c>
      <c r="B163" s="4" t="s">
        <v>165</v>
      </c>
      <c r="C163" s="4" t="s">
        <v>407</v>
      </c>
      <c r="F163">
        <v>84.5</v>
      </c>
      <c r="G163">
        <v>61.1</v>
      </c>
    </row>
    <row r="164" spans="1:12" x14ac:dyDescent="0.25">
      <c r="A164" s="6" t="s">
        <v>163</v>
      </c>
      <c r="B164" s="4" t="s">
        <v>166</v>
      </c>
      <c r="C164" s="4" t="s">
        <v>414</v>
      </c>
      <c r="E164">
        <v>41.6</v>
      </c>
      <c r="F164">
        <v>70.3</v>
      </c>
      <c r="L164">
        <v>27.2</v>
      </c>
    </row>
    <row r="165" spans="1:12" x14ac:dyDescent="0.25">
      <c r="A165" s="6" t="s">
        <v>163</v>
      </c>
      <c r="B165" s="4" t="s">
        <v>167</v>
      </c>
      <c r="C165" s="4" t="s">
        <v>405</v>
      </c>
      <c r="G165">
        <v>29.6</v>
      </c>
      <c r="H165">
        <v>34.5</v>
      </c>
      <c r="I165">
        <v>49.1</v>
      </c>
      <c r="J165">
        <v>27.6</v>
      </c>
      <c r="K165">
        <v>51.2</v>
      </c>
      <c r="L165">
        <v>80.5</v>
      </c>
    </row>
    <row r="166" spans="1:12" x14ac:dyDescent="0.25">
      <c r="A166" s="6" t="s">
        <v>163</v>
      </c>
      <c r="B166" s="4" t="s">
        <v>168</v>
      </c>
      <c r="C166" s="4" t="s">
        <v>405</v>
      </c>
      <c r="E166">
        <v>20.100000000000001</v>
      </c>
      <c r="H166">
        <v>39.6</v>
      </c>
      <c r="I166">
        <v>50.4</v>
      </c>
      <c r="J166">
        <v>41.9</v>
      </c>
      <c r="K166">
        <v>63.6</v>
      </c>
      <c r="L166">
        <v>77.3</v>
      </c>
    </row>
    <row r="167" spans="1:12" x14ac:dyDescent="0.25">
      <c r="A167" s="6" t="s">
        <v>163</v>
      </c>
      <c r="B167" s="4" t="s">
        <v>169</v>
      </c>
      <c r="C167" s="4" t="s">
        <v>405</v>
      </c>
      <c r="E167">
        <v>36.299999999999997</v>
      </c>
      <c r="G167">
        <v>34.299999999999997</v>
      </c>
      <c r="H167">
        <v>28.8</v>
      </c>
      <c r="I167">
        <v>65.2</v>
      </c>
      <c r="J167">
        <v>16.899999999999999</v>
      </c>
      <c r="K167">
        <v>24.8</v>
      </c>
      <c r="L167">
        <v>51.9</v>
      </c>
    </row>
    <row r="168" spans="1:12" x14ac:dyDescent="0.25">
      <c r="A168" s="6" t="s">
        <v>163</v>
      </c>
      <c r="B168" s="4" t="s">
        <v>170</v>
      </c>
      <c r="C168" s="4" t="s">
        <v>404</v>
      </c>
      <c r="G168">
        <v>66.599999999999994</v>
      </c>
      <c r="H168">
        <v>59.1</v>
      </c>
      <c r="I168">
        <v>27.6</v>
      </c>
      <c r="J168">
        <v>96.3</v>
      </c>
      <c r="K168">
        <v>52.9</v>
      </c>
      <c r="L168">
        <v>55.4</v>
      </c>
    </row>
    <row r="169" spans="1:12" x14ac:dyDescent="0.25">
      <c r="A169" s="6" t="s">
        <v>163</v>
      </c>
      <c r="B169" s="4" t="s">
        <v>171</v>
      </c>
      <c r="C169" s="4" t="s">
        <v>404</v>
      </c>
      <c r="H169">
        <v>93.6</v>
      </c>
      <c r="I169">
        <v>36.6</v>
      </c>
      <c r="J169">
        <v>41.4</v>
      </c>
      <c r="K169">
        <v>56.6</v>
      </c>
      <c r="L169">
        <v>80</v>
      </c>
    </row>
    <row r="170" spans="1:12" x14ac:dyDescent="0.25">
      <c r="A170" s="6" t="s">
        <v>163</v>
      </c>
      <c r="B170" s="4" t="s">
        <v>172</v>
      </c>
      <c r="C170" s="4" t="s">
        <v>404</v>
      </c>
      <c r="G170">
        <v>61.5</v>
      </c>
      <c r="H170">
        <v>93.1</v>
      </c>
      <c r="I170">
        <v>47.6</v>
      </c>
      <c r="J170">
        <v>41.8</v>
      </c>
      <c r="K170">
        <v>32</v>
      </c>
      <c r="L170">
        <v>56.1</v>
      </c>
    </row>
    <row r="171" spans="1:12" x14ac:dyDescent="0.25">
      <c r="A171" s="6" t="s">
        <v>163</v>
      </c>
      <c r="B171" s="4" t="s">
        <v>173</v>
      </c>
      <c r="C171" s="4" t="s">
        <v>404</v>
      </c>
      <c r="G171">
        <v>45.4</v>
      </c>
      <c r="H171">
        <v>83</v>
      </c>
      <c r="I171">
        <v>52.7</v>
      </c>
      <c r="J171">
        <v>40.4</v>
      </c>
      <c r="K171">
        <v>85.7</v>
      </c>
      <c r="L171">
        <v>26</v>
      </c>
    </row>
    <row r="172" spans="1:12" x14ac:dyDescent="0.25">
      <c r="A172" s="6" t="s">
        <v>174</v>
      </c>
      <c r="B172" s="4" t="s">
        <v>175</v>
      </c>
      <c r="C172" s="4" t="s">
        <v>405</v>
      </c>
      <c r="E172">
        <v>21.4</v>
      </c>
      <c r="G172">
        <v>89.2</v>
      </c>
      <c r="H172">
        <v>57.8</v>
      </c>
      <c r="J172">
        <v>34.700000000000003</v>
      </c>
    </row>
    <row r="173" spans="1:12" x14ac:dyDescent="0.25">
      <c r="A173" s="6" t="s">
        <v>174</v>
      </c>
      <c r="B173" s="4" t="s">
        <v>176</v>
      </c>
      <c r="C173" s="4" t="s">
        <v>417</v>
      </c>
      <c r="E173">
        <v>42.9</v>
      </c>
      <c r="F173">
        <v>63.5</v>
      </c>
      <c r="G173">
        <v>30.3</v>
      </c>
    </row>
    <row r="174" spans="1:12" x14ac:dyDescent="0.25">
      <c r="A174" s="6" t="s">
        <v>174</v>
      </c>
      <c r="B174" s="4" t="s">
        <v>177</v>
      </c>
      <c r="C174" s="4" t="s">
        <v>403</v>
      </c>
      <c r="H174">
        <v>50.9</v>
      </c>
      <c r="I174">
        <v>30.9</v>
      </c>
      <c r="J174">
        <v>55.5</v>
      </c>
      <c r="K174">
        <v>50.9</v>
      </c>
      <c r="L174">
        <v>59</v>
      </c>
    </row>
    <row r="175" spans="1:12" x14ac:dyDescent="0.25">
      <c r="A175" s="6" t="s">
        <v>174</v>
      </c>
      <c r="B175" s="4" t="s">
        <v>178</v>
      </c>
      <c r="C175" s="4" t="s">
        <v>410</v>
      </c>
      <c r="E175">
        <v>32.700000000000003</v>
      </c>
      <c r="F175">
        <v>35.9</v>
      </c>
      <c r="H175">
        <v>39.700000000000003</v>
      </c>
      <c r="I175">
        <v>38.299999999999997</v>
      </c>
      <c r="K175">
        <v>15.1</v>
      </c>
      <c r="L175">
        <v>26.4</v>
      </c>
    </row>
    <row r="176" spans="1:12" x14ac:dyDescent="0.25">
      <c r="A176" s="6" t="s">
        <v>174</v>
      </c>
      <c r="B176" s="4" t="s">
        <v>179</v>
      </c>
      <c r="C176" s="4" t="s">
        <v>406</v>
      </c>
      <c r="E176">
        <v>63.5</v>
      </c>
      <c r="J176">
        <v>46.6</v>
      </c>
    </row>
    <row r="177" spans="1:12" x14ac:dyDescent="0.25">
      <c r="A177" s="6" t="s">
        <v>174</v>
      </c>
      <c r="B177" s="4" t="s">
        <v>180</v>
      </c>
      <c r="C177" s="4" t="s">
        <v>409</v>
      </c>
      <c r="E177">
        <v>43.5</v>
      </c>
      <c r="F177">
        <v>58.4</v>
      </c>
      <c r="H177">
        <v>29.8</v>
      </c>
      <c r="I177">
        <v>31.7</v>
      </c>
    </row>
    <row r="178" spans="1:12" x14ac:dyDescent="0.25">
      <c r="A178" s="6" t="s">
        <v>174</v>
      </c>
      <c r="B178" s="4" t="s">
        <v>181</v>
      </c>
      <c r="C178" s="4" t="s">
        <v>415</v>
      </c>
      <c r="E178">
        <v>30.6</v>
      </c>
      <c r="F178">
        <v>63.8</v>
      </c>
      <c r="H178">
        <v>34.1</v>
      </c>
      <c r="I178">
        <v>30.4</v>
      </c>
      <c r="L178">
        <v>28.5</v>
      </c>
    </row>
    <row r="179" spans="1:12" x14ac:dyDescent="0.25">
      <c r="A179" s="6" t="s">
        <v>174</v>
      </c>
      <c r="B179" s="4" t="s">
        <v>182</v>
      </c>
      <c r="C179" s="4" t="s">
        <v>404</v>
      </c>
      <c r="G179">
        <v>98.2</v>
      </c>
      <c r="H179">
        <v>94.8</v>
      </c>
      <c r="I179">
        <v>35.5</v>
      </c>
      <c r="J179">
        <v>42.8</v>
      </c>
      <c r="K179">
        <v>16.5</v>
      </c>
    </row>
    <row r="180" spans="1:12" x14ac:dyDescent="0.25">
      <c r="A180" s="6" t="s">
        <v>174</v>
      </c>
      <c r="B180" s="4" t="s">
        <v>183</v>
      </c>
      <c r="C180" s="4" t="s">
        <v>404</v>
      </c>
      <c r="G180">
        <v>88</v>
      </c>
      <c r="H180">
        <v>80.099999999999994</v>
      </c>
      <c r="J180">
        <v>42.3</v>
      </c>
      <c r="K180">
        <v>45</v>
      </c>
      <c r="L180">
        <v>26.3</v>
      </c>
    </row>
    <row r="181" spans="1:12" x14ac:dyDescent="0.25">
      <c r="A181" s="6" t="s">
        <v>174</v>
      </c>
      <c r="B181" s="4" t="s">
        <v>184</v>
      </c>
      <c r="C181" s="4" t="s">
        <v>404</v>
      </c>
      <c r="G181">
        <v>39.6</v>
      </c>
      <c r="H181">
        <v>100</v>
      </c>
      <c r="I181">
        <v>39.9</v>
      </c>
      <c r="J181">
        <v>72.8</v>
      </c>
      <c r="K181">
        <v>22.7</v>
      </c>
      <c r="L181">
        <v>26.4</v>
      </c>
    </row>
    <row r="182" spans="1:12" x14ac:dyDescent="0.25">
      <c r="A182" s="6" t="s">
        <v>185</v>
      </c>
      <c r="B182" s="4" t="s">
        <v>186</v>
      </c>
      <c r="C182" s="4" t="s">
        <v>405</v>
      </c>
      <c r="G182">
        <v>65</v>
      </c>
      <c r="H182">
        <v>22.4</v>
      </c>
      <c r="I182">
        <v>32.299999999999997</v>
      </c>
      <c r="J182">
        <v>12.7</v>
      </c>
      <c r="K182">
        <v>56.7</v>
      </c>
      <c r="L182">
        <v>55.7</v>
      </c>
    </row>
    <row r="183" spans="1:12" x14ac:dyDescent="0.25">
      <c r="A183" s="6" t="s">
        <v>185</v>
      </c>
      <c r="B183" s="4" t="s">
        <v>187</v>
      </c>
      <c r="C183" s="4" t="s">
        <v>415</v>
      </c>
      <c r="E183">
        <v>28.3</v>
      </c>
      <c r="F183">
        <v>72.8</v>
      </c>
      <c r="G183">
        <v>38.1</v>
      </c>
    </row>
    <row r="184" spans="1:12" x14ac:dyDescent="0.25">
      <c r="A184" s="6" t="s">
        <v>185</v>
      </c>
      <c r="B184" s="4" t="s">
        <v>188</v>
      </c>
      <c r="C184" s="4" t="s">
        <v>414</v>
      </c>
      <c r="E184">
        <v>33.799999999999997</v>
      </c>
      <c r="F184">
        <v>63.7</v>
      </c>
      <c r="L184">
        <v>26</v>
      </c>
    </row>
    <row r="185" spans="1:12" x14ac:dyDescent="0.25">
      <c r="A185" s="6" t="s">
        <v>185</v>
      </c>
      <c r="B185" s="4" t="s">
        <v>189</v>
      </c>
      <c r="C185" s="4" t="s">
        <v>414</v>
      </c>
      <c r="E185">
        <v>28.1</v>
      </c>
      <c r="F185">
        <v>50.4</v>
      </c>
      <c r="G185">
        <v>37.700000000000003</v>
      </c>
      <c r="L185">
        <v>30.1</v>
      </c>
    </row>
    <row r="186" spans="1:12" x14ac:dyDescent="0.25">
      <c r="A186" s="6" t="s">
        <v>185</v>
      </c>
      <c r="B186" s="4" t="s">
        <v>190</v>
      </c>
      <c r="C186" s="4" t="s">
        <v>406</v>
      </c>
      <c r="E186">
        <v>33.9</v>
      </c>
      <c r="F186">
        <v>51.4</v>
      </c>
      <c r="J186">
        <v>16.7</v>
      </c>
    </row>
    <row r="187" spans="1:12" x14ac:dyDescent="0.25">
      <c r="A187" s="6" t="s">
        <v>185</v>
      </c>
      <c r="B187" s="4" t="s">
        <v>191</v>
      </c>
      <c r="C187" s="4" t="s">
        <v>412</v>
      </c>
      <c r="E187">
        <v>39.299999999999997</v>
      </c>
      <c r="F187">
        <v>33.6</v>
      </c>
      <c r="H187">
        <v>56.4</v>
      </c>
      <c r="I187">
        <v>36.1</v>
      </c>
    </row>
    <row r="188" spans="1:12" x14ac:dyDescent="0.25">
      <c r="A188" s="6" t="s">
        <v>185</v>
      </c>
      <c r="B188" s="4" t="s">
        <v>192</v>
      </c>
      <c r="C188" s="4" t="s">
        <v>407</v>
      </c>
      <c r="E188">
        <v>25.5</v>
      </c>
      <c r="I188">
        <v>29.9</v>
      </c>
      <c r="J188">
        <v>26.2</v>
      </c>
      <c r="K188">
        <v>73.900000000000006</v>
      </c>
      <c r="L188">
        <v>51.9</v>
      </c>
    </row>
    <row r="189" spans="1:12" x14ac:dyDescent="0.25">
      <c r="A189" s="6" t="s">
        <v>185</v>
      </c>
      <c r="B189" s="4" t="s">
        <v>193</v>
      </c>
      <c r="C189" s="4" t="s">
        <v>409</v>
      </c>
      <c r="E189">
        <v>27.9</v>
      </c>
      <c r="F189">
        <v>40.700000000000003</v>
      </c>
      <c r="K189">
        <v>42.5</v>
      </c>
    </row>
    <row r="190" spans="1:12" x14ac:dyDescent="0.25">
      <c r="A190" s="6" t="s">
        <v>185</v>
      </c>
      <c r="B190" s="4" t="s">
        <v>194</v>
      </c>
      <c r="C190" s="4" t="s">
        <v>404</v>
      </c>
      <c r="H190">
        <v>71.599999999999994</v>
      </c>
      <c r="I190">
        <v>42.8</v>
      </c>
      <c r="J190">
        <v>50.8</v>
      </c>
      <c r="K190">
        <v>75.5</v>
      </c>
      <c r="L190">
        <v>27.6</v>
      </c>
    </row>
    <row r="191" spans="1:12" x14ac:dyDescent="0.25">
      <c r="A191" s="6" t="s">
        <v>185</v>
      </c>
      <c r="B191" s="4" t="s">
        <v>195</v>
      </c>
      <c r="C191" s="4" t="s">
        <v>404</v>
      </c>
      <c r="E191">
        <v>21.7</v>
      </c>
      <c r="G191">
        <v>48.9</v>
      </c>
      <c r="H191">
        <v>96.1</v>
      </c>
      <c r="I191">
        <v>31.9</v>
      </c>
    </row>
    <row r="192" spans="1:12" x14ac:dyDescent="0.25">
      <c r="A192" s="6" t="s">
        <v>196</v>
      </c>
      <c r="B192" s="4" t="s">
        <v>197</v>
      </c>
      <c r="C192" s="4" t="s">
        <v>405</v>
      </c>
      <c r="E192">
        <v>26.7</v>
      </c>
      <c r="H192">
        <v>32.5</v>
      </c>
      <c r="I192">
        <v>43.6</v>
      </c>
      <c r="J192">
        <v>48.6</v>
      </c>
      <c r="K192">
        <v>34.6</v>
      </c>
    </row>
    <row r="193" spans="1:12" x14ac:dyDescent="0.25">
      <c r="A193" s="6" t="s">
        <v>196</v>
      </c>
      <c r="B193" s="4" t="s">
        <v>198</v>
      </c>
      <c r="C193" s="4" t="s">
        <v>407</v>
      </c>
      <c r="F193">
        <v>51.8</v>
      </c>
      <c r="G193">
        <v>96.8</v>
      </c>
    </row>
    <row r="194" spans="1:12" x14ac:dyDescent="0.25">
      <c r="A194" s="6" t="s">
        <v>196</v>
      </c>
      <c r="B194" s="4" t="s">
        <v>199</v>
      </c>
      <c r="C194" s="4" t="s">
        <v>419</v>
      </c>
      <c r="E194">
        <v>45.6</v>
      </c>
      <c r="F194">
        <v>35</v>
      </c>
      <c r="I194">
        <v>39.299999999999997</v>
      </c>
    </row>
    <row r="195" spans="1:12" x14ac:dyDescent="0.25">
      <c r="A195" s="6" t="s">
        <v>196</v>
      </c>
      <c r="B195" s="4" t="s">
        <v>200</v>
      </c>
      <c r="C195" s="4" t="s">
        <v>403</v>
      </c>
      <c r="G195">
        <v>37.299999999999997</v>
      </c>
      <c r="H195">
        <v>36.1</v>
      </c>
      <c r="J195">
        <v>48.4</v>
      </c>
      <c r="K195">
        <v>71.3</v>
      </c>
      <c r="L195">
        <v>26.8</v>
      </c>
    </row>
    <row r="196" spans="1:12" x14ac:dyDescent="0.25">
      <c r="A196" s="6" t="s">
        <v>196</v>
      </c>
      <c r="B196" s="4" t="s">
        <v>201</v>
      </c>
      <c r="C196" s="4" t="s">
        <v>413</v>
      </c>
      <c r="E196">
        <v>57.6</v>
      </c>
      <c r="G196">
        <v>41.6</v>
      </c>
      <c r="K196">
        <v>15.3</v>
      </c>
    </row>
    <row r="197" spans="1:12" x14ac:dyDescent="0.25">
      <c r="A197" s="6" t="s">
        <v>196</v>
      </c>
      <c r="B197" s="4" t="s">
        <v>202</v>
      </c>
      <c r="C197" s="4" t="s">
        <v>409</v>
      </c>
      <c r="E197">
        <v>28.2</v>
      </c>
      <c r="F197">
        <v>38.200000000000003</v>
      </c>
      <c r="G197">
        <v>30.9</v>
      </c>
      <c r="H197">
        <v>34.299999999999997</v>
      </c>
      <c r="L197">
        <v>25.3</v>
      </c>
    </row>
    <row r="198" spans="1:12" x14ac:dyDescent="0.25">
      <c r="A198" s="6" t="s">
        <v>196</v>
      </c>
      <c r="B198" s="4" t="s">
        <v>203</v>
      </c>
      <c r="C198" s="4" t="s">
        <v>420</v>
      </c>
      <c r="E198">
        <v>36.299999999999997</v>
      </c>
      <c r="G198">
        <v>54.3</v>
      </c>
      <c r="H198">
        <v>26.8</v>
      </c>
    </row>
    <row r="199" spans="1:12" x14ac:dyDescent="0.25">
      <c r="A199" s="6" t="s">
        <v>196</v>
      </c>
      <c r="B199" s="4" t="s">
        <v>204</v>
      </c>
      <c r="C199" s="4" t="s">
        <v>405</v>
      </c>
      <c r="F199">
        <v>58.5</v>
      </c>
      <c r="G199">
        <v>35.5</v>
      </c>
      <c r="L199">
        <v>31.5</v>
      </c>
    </row>
    <row r="200" spans="1:12" x14ac:dyDescent="0.25">
      <c r="A200" s="6" t="s">
        <v>196</v>
      </c>
      <c r="B200" s="4" t="s">
        <v>205</v>
      </c>
      <c r="C200" s="4" t="s">
        <v>421</v>
      </c>
      <c r="E200">
        <v>32.9</v>
      </c>
      <c r="F200">
        <v>44.1</v>
      </c>
      <c r="I200">
        <v>32.200000000000003</v>
      </c>
      <c r="L200">
        <v>58</v>
      </c>
    </row>
    <row r="201" spans="1:12" x14ac:dyDescent="0.25">
      <c r="A201" s="6" t="s">
        <v>196</v>
      </c>
      <c r="B201" s="4" t="s">
        <v>206</v>
      </c>
      <c r="C201" s="4" t="s">
        <v>404</v>
      </c>
      <c r="G201">
        <v>37</v>
      </c>
      <c r="H201">
        <v>67.900000000000006</v>
      </c>
      <c r="I201">
        <v>39.799999999999997</v>
      </c>
      <c r="J201">
        <v>26.6</v>
      </c>
      <c r="K201">
        <v>41</v>
      </c>
      <c r="L201">
        <v>54.4</v>
      </c>
    </row>
    <row r="202" spans="1:12" x14ac:dyDescent="0.25">
      <c r="A202" s="6" t="s">
        <v>207</v>
      </c>
      <c r="B202" s="4" t="s">
        <v>208</v>
      </c>
      <c r="C202" s="4" t="s">
        <v>413</v>
      </c>
      <c r="G202">
        <v>47.9</v>
      </c>
      <c r="H202">
        <v>65.8</v>
      </c>
      <c r="J202">
        <v>11.2</v>
      </c>
    </row>
    <row r="203" spans="1:12" x14ac:dyDescent="0.25">
      <c r="A203" s="6" t="s">
        <v>207</v>
      </c>
      <c r="B203" s="4" t="s">
        <v>209</v>
      </c>
      <c r="C203" s="4" t="s">
        <v>406</v>
      </c>
      <c r="F203">
        <v>41.2</v>
      </c>
      <c r="G203">
        <v>32</v>
      </c>
      <c r="J203">
        <v>23.7</v>
      </c>
      <c r="L203">
        <v>26.2</v>
      </c>
    </row>
    <row r="204" spans="1:12" x14ac:dyDescent="0.25">
      <c r="A204" s="6" t="s">
        <v>207</v>
      </c>
      <c r="B204" s="4" t="s">
        <v>210</v>
      </c>
      <c r="C204" s="4" t="s">
        <v>404</v>
      </c>
      <c r="G204">
        <v>60.9</v>
      </c>
      <c r="H204">
        <v>70.900000000000006</v>
      </c>
      <c r="J204">
        <v>34.5</v>
      </c>
      <c r="K204">
        <v>34.1</v>
      </c>
      <c r="L204">
        <v>25.6</v>
      </c>
    </row>
    <row r="205" spans="1:12" x14ac:dyDescent="0.25">
      <c r="A205" s="6" t="s">
        <v>207</v>
      </c>
      <c r="B205" s="4" t="s">
        <v>211</v>
      </c>
      <c r="C205" s="4" t="s">
        <v>418</v>
      </c>
      <c r="E205">
        <v>38.700000000000003</v>
      </c>
      <c r="F205">
        <v>36.700000000000003</v>
      </c>
      <c r="G205">
        <v>37.5</v>
      </c>
    </row>
    <row r="206" spans="1:12" x14ac:dyDescent="0.25">
      <c r="A206" s="6" t="s">
        <v>207</v>
      </c>
      <c r="B206" s="4" t="s">
        <v>212</v>
      </c>
      <c r="C206" s="4" t="s">
        <v>407</v>
      </c>
      <c r="F206">
        <v>27.2</v>
      </c>
      <c r="G206">
        <v>71.3</v>
      </c>
      <c r="H206">
        <v>60.5</v>
      </c>
      <c r="L206">
        <v>28.9</v>
      </c>
    </row>
    <row r="207" spans="1:12" x14ac:dyDescent="0.25">
      <c r="A207" s="6" t="s">
        <v>207</v>
      </c>
      <c r="B207" s="4" t="s">
        <v>213</v>
      </c>
      <c r="C207" s="4" t="s">
        <v>406</v>
      </c>
      <c r="G207">
        <v>51.3</v>
      </c>
      <c r="I207">
        <v>95.2</v>
      </c>
      <c r="K207">
        <v>23.3</v>
      </c>
      <c r="L207">
        <v>52.1</v>
      </c>
    </row>
    <row r="208" spans="1:12" x14ac:dyDescent="0.25">
      <c r="A208" s="6" t="s">
        <v>207</v>
      </c>
      <c r="B208" s="4" t="s">
        <v>214</v>
      </c>
      <c r="C208" s="4" t="s">
        <v>405</v>
      </c>
      <c r="G208">
        <v>31.1</v>
      </c>
      <c r="H208">
        <v>27.4</v>
      </c>
      <c r="J208">
        <v>18.399999999999999</v>
      </c>
      <c r="K208">
        <v>65.7</v>
      </c>
      <c r="L208">
        <v>28.9</v>
      </c>
    </row>
    <row r="209" spans="1:12" x14ac:dyDescent="0.25">
      <c r="A209" s="6" t="s">
        <v>207</v>
      </c>
      <c r="B209" s="4" t="s">
        <v>215</v>
      </c>
      <c r="C209" s="4" t="s">
        <v>417</v>
      </c>
      <c r="E209">
        <v>40.4</v>
      </c>
      <c r="F209">
        <v>18.8</v>
      </c>
      <c r="H209">
        <v>35.700000000000003</v>
      </c>
    </row>
    <row r="210" spans="1:12" x14ac:dyDescent="0.25">
      <c r="A210" s="6" t="s">
        <v>207</v>
      </c>
      <c r="B210" s="4" t="s">
        <v>424</v>
      </c>
      <c r="C210" s="4" t="s">
        <v>405</v>
      </c>
      <c r="H210">
        <v>44.2</v>
      </c>
      <c r="I210">
        <v>37.4</v>
      </c>
      <c r="J210">
        <v>15.5</v>
      </c>
      <c r="K210">
        <v>71.400000000000006</v>
      </c>
      <c r="L210">
        <v>52.3</v>
      </c>
    </row>
    <row r="211" spans="1:12" x14ac:dyDescent="0.25">
      <c r="A211" s="6" t="s">
        <v>207</v>
      </c>
      <c r="B211" s="4" t="s">
        <v>216</v>
      </c>
      <c r="C211" s="4" t="s">
        <v>405</v>
      </c>
      <c r="H211">
        <v>68.7</v>
      </c>
      <c r="J211">
        <v>12.3</v>
      </c>
      <c r="K211">
        <v>54.5</v>
      </c>
    </row>
    <row r="212" spans="1:12" x14ac:dyDescent="0.25">
      <c r="A212" s="6" t="s">
        <v>207</v>
      </c>
      <c r="B212" s="4" t="s">
        <v>217</v>
      </c>
      <c r="C212" s="4" t="s">
        <v>405</v>
      </c>
      <c r="E212">
        <v>30.8</v>
      </c>
      <c r="F212">
        <v>36.4</v>
      </c>
    </row>
    <row r="213" spans="1:12" x14ac:dyDescent="0.25">
      <c r="A213" s="6" t="s">
        <v>207</v>
      </c>
      <c r="B213" s="4" t="s">
        <v>218</v>
      </c>
      <c r="C213" s="4" t="s">
        <v>418</v>
      </c>
      <c r="E213">
        <v>36.5</v>
      </c>
      <c r="F213">
        <v>45.4</v>
      </c>
    </row>
    <row r="214" spans="1:12" x14ac:dyDescent="0.25">
      <c r="A214" s="6" t="s">
        <v>207</v>
      </c>
      <c r="B214" s="4" t="s">
        <v>219</v>
      </c>
      <c r="C214" s="4" t="s">
        <v>405</v>
      </c>
      <c r="G214">
        <v>43.1</v>
      </c>
      <c r="H214">
        <v>27.3</v>
      </c>
      <c r="J214">
        <v>15.3</v>
      </c>
      <c r="K214">
        <v>28.1</v>
      </c>
      <c r="L214">
        <v>50.1</v>
      </c>
    </row>
    <row r="215" spans="1:12" x14ac:dyDescent="0.25">
      <c r="A215" s="6" t="s">
        <v>207</v>
      </c>
      <c r="B215" s="4" t="s">
        <v>220</v>
      </c>
      <c r="C215" s="4" t="s">
        <v>422</v>
      </c>
      <c r="E215">
        <v>29.5</v>
      </c>
      <c r="F215">
        <v>58.9</v>
      </c>
      <c r="I215">
        <v>57.7</v>
      </c>
    </row>
    <row r="216" spans="1:12" x14ac:dyDescent="0.25">
      <c r="A216" s="6" t="s">
        <v>207</v>
      </c>
      <c r="B216" s="4" t="s">
        <v>221</v>
      </c>
      <c r="C216" s="4" t="s">
        <v>403</v>
      </c>
      <c r="H216">
        <v>34.5</v>
      </c>
      <c r="J216">
        <v>28.6</v>
      </c>
      <c r="K216">
        <v>23.9</v>
      </c>
      <c r="L216">
        <v>28</v>
      </c>
    </row>
    <row r="217" spans="1:12" x14ac:dyDescent="0.25">
      <c r="A217" s="6" t="s">
        <v>207</v>
      </c>
      <c r="B217" s="4" t="s">
        <v>222</v>
      </c>
      <c r="C217" s="4" t="s">
        <v>403</v>
      </c>
      <c r="H217">
        <v>29.5</v>
      </c>
      <c r="I217">
        <v>28.2</v>
      </c>
      <c r="J217">
        <v>45.1</v>
      </c>
      <c r="K217">
        <v>37.799999999999997</v>
      </c>
      <c r="L217">
        <v>27.2</v>
      </c>
    </row>
    <row r="218" spans="1:12" x14ac:dyDescent="0.25">
      <c r="A218" s="6" t="s">
        <v>207</v>
      </c>
      <c r="B218" s="4" t="s">
        <v>223</v>
      </c>
      <c r="C218" s="4" t="s">
        <v>413</v>
      </c>
      <c r="E218">
        <v>23.9</v>
      </c>
      <c r="I218">
        <v>47.1</v>
      </c>
      <c r="K218">
        <v>80.900000000000006</v>
      </c>
      <c r="L218">
        <v>57.5</v>
      </c>
    </row>
    <row r="219" spans="1:12" x14ac:dyDescent="0.25">
      <c r="A219" s="6" t="s">
        <v>207</v>
      </c>
      <c r="B219" s="4" t="s">
        <v>224</v>
      </c>
      <c r="C219" s="4" t="s">
        <v>419</v>
      </c>
      <c r="E219">
        <v>32.9</v>
      </c>
      <c r="F219">
        <v>46.7</v>
      </c>
    </row>
    <row r="220" spans="1:12" x14ac:dyDescent="0.25">
      <c r="A220" s="6" t="s">
        <v>207</v>
      </c>
      <c r="B220" s="4" t="s">
        <v>225</v>
      </c>
      <c r="C220" s="4" t="s">
        <v>406</v>
      </c>
      <c r="F220">
        <v>19.7</v>
      </c>
      <c r="G220">
        <v>88</v>
      </c>
      <c r="J220">
        <v>13.8</v>
      </c>
    </row>
    <row r="221" spans="1:12" x14ac:dyDescent="0.25">
      <c r="A221" s="6" t="s">
        <v>207</v>
      </c>
      <c r="B221" s="4" t="s">
        <v>226</v>
      </c>
      <c r="C221" s="4" t="s">
        <v>406</v>
      </c>
      <c r="E221">
        <v>27.5</v>
      </c>
      <c r="G221">
        <v>42.6</v>
      </c>
      <c r="I221">
        <v>28</v>
      </c>
      <c r="J221">
        <v>19.899999999999999</v>
      </c>
    </row>
    <row r="222" spans="1:12" x14ac:dyDescent="0.25">
      <c r="A222" s="6" t="s">
        <v>207</v>
      </c>
      <c r="B222" s="4" t="s">
        <v>227</v>
      </c>
      <c r="C222" s="4" t="s">
        <v>406</v>
      </c>
      <c r="E222">
        <v>24.4</v>
      </c>
      <c r="I222">
        <v>32.6</v>
      </c>
      <c r="J222">
        <v>30.8</v>
      </c>
      <c r="L222">
        <v>53.5</v>
      </c>
    </row>
    <row r="223" spans="1:12" x14ac:dyDescent="0.25">
      <c r="A223" s="6" t="s">
        <v>207</v>
      </c>
      <c r="B223" s="4" t="s">
        <v>228</v>
      </c>
      <c r="C223" s="4" t="s">
        <v>406</v>
      </c>
      <c r="E223">
        <v>25.9</v>
      </c>
      <c r="F223">
        <v>43.1</v>
      </c>
      <c r="K223">
        <v>20.9</v>
      </c>
    </row>
    <row r="224" spans="1:12" x14ac:dyDescent="0.25">
      <c r="A224" s="6" t="s">
        <v>207</v>
      </c>
      <c r="B224" s="4" t="s">
        <v>229</v>
      </c>
      <c r="C224" s="4" t="s">
        <v>420</v>
      </c>
      <c r="E224">
        <v>49.4</v>
      </c>
      <c r="I224">
        <v>57.8</v>
      </c>
    </row>
    <row r="225" spans="1:12" x14ac:dyDescent="0.25">
      <c r="A225" s="6" t="s">
        <v>207</v>
      </c>
      <c r="B225" s="4" t="s">
        <v>230</v>
      </c>
      <c r="C225" s="4" t="s">
        <v>406</v>
      </c>
      <c r="E225">
        <v>29.9</v>
      </c>
      <c r="I225">
        <v>33.799999999999997</v>
      </c>
      <c r="J225">
        <v>19.8</v>
      </c>
      <c r="L225">
        <v>27</v>
      </c>
    </row>
    <row r="226" spans="1:12" x14ac:dyDescent="0.25">
      <c r="A226" s="6" t="s">
        <v>207</v>
      </c>
      <c r="B226" s="4" t="s">
        <v>231</v>
      </c>
      <c r="C226" s="4" t="s">
        <v>405</v>
      </c>
      <c r="F226">
        <v>67.400000000000006</v>
      </c>
    </row>
    <row r="227" spans="1:12" x14ac:dyDescent="0.25">
      <c r="A227" s="6" t="s">
        <v>207</v>
      </c>
      <c r="B227" s="4" t="s">
        <v>232</v>
      </c>
      <c r="C227" s="4" t="s">
        <v>405</v>
      </c>
      <c r="E227">
        <v>38.4</v>
      </c>
      <c r="F227">
        <v>29.8</v>
      </c>
      <c r="G227">
        <v>32.5</v>
      </c>
    </row>
    <row r="228" spans="1:12" x14ac:dyDescent="0.25">
      <c r="A228" s="6" t="s">
        <v>207</v>
      </c>
      <c r="B228" s="4" t="s">
        <v>233</v>
      </c>
      <c r="C228" s="4" t="s">
        <v>418</v>
      </c>
      <c r="E228">
        <v>36.1</v>
      </c>
      <c r="F228">
        <v>36.299999999999997</v>
      </c>
      <c r="H228">
        <v>32</v>
      </c>
    </row>
    <row r="229" spans="1:12" x14ac:dyDescent="0.25">
      <c r="A229" s="6" t="s">
        <v>207</v>
      </c>
      <c r="B229" s="4" t="s">
        <v>234</v>
      </c>
      <c r="C229" s="4" t="s">
        <v>416</v>
      </c>
      <c r="E229">
        <v>33.5</v>
      </c>
      <c r="F229">
        <v>68.599999999999994</v>
      </c>
    </row>
    <row r="230" spans="1:12" x14ac:dyDescent="0.25">
      <c r="A230" s="6" t="s">
        <v>207</v>
      </c>
      <c r="B230" s="4" t="s">
        <v>235</v>
      </c>
      <c r="C230" s="4" t="s">
        <v>405</v>
      </c>
      <c r="E230">
        <v>25.7</v>
      </c>
      <c r="F230">
        <v>34.799999999999997</v>
      </c>
      <c r="I230">
        <v>38.299999999999997</v>
      </c>
    </row>
    <row r="231" spans="1:12" x14ac:dyDescent="0.25">
      <c r="A231" s="6" t="s">
        <v>207</v>
      </c>
      <c r="B231" s="4" t="s">
        <v>236</v>
      </c>
      <c r="C231" s="4" t="s">
        <v>408</v>
      </c>
      <c r="E231">
        <v>32.200000000000003</v>
      </c>
      <c r="F231">
        <v>70.400000000000006</v>
      </c>
    </row>
    <row r="232" spans="1:12" x14ac:dyDescent="0.25">
      <c r="A232" s="6" t="s">
        <v>207</v>
      </c>
      <c r="B232" s="4" t="s">
        <v>237</v>
      </c>
      <c r="C232" s="4" t="s">
        <v>416</v>
      </c>
      <c r="E232">
        <v>32.4</v>
      </c>
      <c r="F232">
        <v>64</v>
      </c>
    </row>
    <row r="233" spans="1:12" x14ac:dyDescent="0.25">
      <c r="A233" s="6" t="s">
        <v>207</v>
      </c>
      <c r="B233" s="4" t="s">
        <v>238</v>
      </c>
      <c r="C233" s="4" t="s">
        <v>407</v>
      </c>
      <c r="G233">
        <v>58.6</v>
      </c>
      <c r="J233">
        <v>19.399999999999999</v>
      </c>
      <c r="K233">
        <v>71.099999999999994</v>
      </c>
    </row>
    <row r="234" spans="1:12" x14ac:dyDescent="0.25">
      <c r="A234" s="6" t="s">
        <v>207</v>
      </c>
      <c r="B234" s="4" t="s">
        <v>239</v>
      </c>
      <c r="C234" s="4" t="s">
        <v>407</v>
      </c>
      <c r="E234">
        <v>22.9</v>
      </c>
      <c r="J234">
        <v>20</v>
      </c>
      <c r="K234">
        <v>63.1</v>
      </c>
      <c r="L234">
        <v>50.7</v>
      </c>
    </row>
    <row r="235" spans="1:12" x14ac:dyDescent="0.25">
      <c r="A235" s="6" t="s">
        <v>207</v>
      </c>
      <c r="B235" s="4" t="s">
        <v>240</v>
      </c>
      <c r="C235" s="4" t="s">
        <v>407</v>
      </c>
      <c r="G235">
        <v>58.5</v>
      </c>
      <c r="J235">
        <v>16.899999999999999</v>
      </c>
      <c r="K235">
        <v>62.4</v>
      </c>
      <c r="L235">
        <v>53.3</v>
      </c>
    </row>
    <row r="236" spans="1:12" x14ac:dyDescent="0.25">
      <c r="A236" s="6" t="s">
        <v>207</v>
      </c>
      <c r="B236" s="4" t="s">
        <v>241</v>
      </c>
      <c r="C236" s="4" t="s">
        <v>415</v>
      </c>
      <c r="F236">
        <v>40.200000000000003</v>
      </c>
      <c r="G236">
        <v>79.3</v>
      </c>
    </row>
    <row r="237" spans="1:12" x14ac:dyDescent="0.25">
      <c r="A237" s="6" t="s">
        <v>207</v>
      </c>
      <c r="B237" s="4" t="s">
        <v>242</v>
      </c>
      <c r="C237" s="4" t="s">
        <v>406</v>
      </c>
      <c r="F237">
        <v>30.9</v>
      </c>
      <c r="G237">
        <v>36.700000000000003</v>
      </c>
      <c r="I237">
        <v>28.6</v>
      </c>
      <c r="K237">
        <v>40.799999999999997</v>
      </c>
    </row>
    <row r="238" spans="1:12" x14ac:dyDescent="0.25">
      <c r="A238" s="6" t="s">
        <v>207</v>
      </c>
      <c r="B238" s="4" t="s">
        <v>243</v>
      </c>
      <c r="C238" s="4" t="s">
        <v>421</v>
      </c>
      <c r="E238">
        <v>20.100000000000001</v>
      </c>
      <c r="F238">
        <v>49.7</v>
      </c>
    </row>
    <row r="239" spans="1:12" x14ac:dyDescent="0.25">
      <c r="A239" s="6" t="s">
        <v>207</v>
      </c>
      <c r="B239" s="4" t="s">
        <v>244</v>
      </c>
      <c r="C239" s="4" t="s">
        <v>419</v>
      </c>
      <c r="E239">
        <v>38.200000000000003</v>
      </c>
      <c r="F239">
        <v>62.6</v>
      </c>
    </row>
    <row r="240" spans="1:12" x14ac:dyDescent="0.25">
      <c r="A240" s="6" t="s">
        <v>207</v>
      </c>
      <c r="B240" s="4" t="s">
        <v>245</v>
      </c>
      <c r="C240" s="4" t="s">
        <v>406</v>
      </c>
      <c r="E240">
        <v>22.9</v>
      </c>
      <c r="I240">
        <v>36.799999999999997</v>
      </c>
      <c r="J240">
        <v>20.7</v>
      </c>
      <c r="K240">
        <v>31.6</v>
      </c>
      <c r="L240">
        <v>56.3</v>
      </c>
    </row>
    <row r="241" spans="1:12" x14ac:dyDescent="0.25">
      <c r="A241" s="6" t="s">
        <v>207</v>
      </c>
      <c r="B241" s="4" t="s">
        <v>246</v>
      </c>
      <c r="C241" s="4" t="s">
        <v>404</v>
      </c>
      <c r="H241">
        <v>61.2</v>
      </c>
      <c r="I241">
        <v>46.7</v>
      </c>
      <c r="J241">
        <v>31.4</v>
      </c>
      <c r="K241">
        <v>33.4</v>
      </c>
      <c r="L241">
        <v>25.5</v>
      </c>
    </row>
    <row r="242" spans="1:12" x14ac:dyDescent="0.25">
      <c r="A242" s="6" t="s">
        <v>207</v>
      </c>
      <c r="B242" s="4" t="s">
        <v>247</v>
      </c>
      <c r="C242" s="4" t="s">
        <v>404</v>
      </c>
      <c r="G242">
        <v>32.4</v>
      </c>
      <c r="H242">
        <v>70.3</v>
      </c>
      <c r="J242">
        <v>26.1</v>
      </c>
      <c r="K242">
        <v>54.2</v>
      </c>
    </row>
    <row r="243" spans="1:12" x14ac:dyDescent="0.25">
      <c r="A243" s="6" t="s">
        <v>207</v>
      </c>
      <c r="B243" s="4" t="s">
        <v>248</v>
      </c>
      <c r="C243" s="4" t="s">
        <v>404</v>
      </c>
      <c r="G243">
        <v>70.099999999999994</v>
      </c>
      <c r="I243">
        <v>27.8</v>
      </c>
      <c r="K243">
        <v>67.7</v>
      </c>
      <c r="L243">
        <v>28.4</v>
      </c>
    </row>
    <row r="244" spans="1:12" x14ac:dyDescent="0.25">
      <c r="A244" s="6" t="s">
        <v>207</v>
      </c>
      <c r="B244" s="4" t="s">
        <v>249</v>
      </c>
      <c r="C244" s="4" t="s">
        <v>404</v>
      </c>
      <c r="G244">
        <v>93.6</v>
      </c>
      <c r="K244">
        <v>41.1</v>
      </c>
    </row>
    <row r="245" spans="1:12" x14ac:dyDescent="0.25">
      <c r="A245" s="6" t="s">
        <v>207</v>
      </c>
      <c r="B245" s="4" t="s">
        <v>250</v>
      </c>
      <c r="C245" s="4" t="s">
        <v>404</v>
      </c>
      <c r="G245">
        <v>95.2</v>
      </c>
      <c r="H245">
        <v>39.4</v>
      </c>
      <c r="I245">
        <v>68.3</v>
      </c>
      <c r="J245">
        <v>14.1</v>
      </c>
      <c r="K245">
        <v>15.4</v>
      </c>
    </row>
    <row r="246" spans="1:12" x14ac:dyDescent="0.25">
      <c r="A246" s="6" t="s">
        <v>207</v>
      </c>
      <c r="B246" s="4" t="s">
        <v>251</v>
      </c>
      <c r="C246" s="4" t="s">
        <v>404</v>
      </c>
      <c r="G246">
        <v>79</v>
      </c>
      <c r="H246">
        <v>88.6</v>
      </c>
      <c r="J246">
        <v>12.3</v>
      </c>
    </row>
    <row r="247" spans="1:12" x14ac:dyDescent="0.25">
      <c r="A247" s="6" t="s">
        <v>207</v>
      </c>
      <c r="B247" s="4" t="s">
        <v>252</v>
      </c>
      <c r="C247" s="4" t="s">
        <v>404</v>
      </c>
      <c r="G247">
        <v>51.3</v>
      </c>
      <c r="H247">
        <v>46</v>
      </c>
      <c r="J247">
        <v>15.9</v>
      </c>
      <c r="K247">
        <v>58.7</v>
      </c>
    </row>
    <row r="248" spans="1:12" x14ac:dyDescent="0.25">
      <c r="A248" s="6" t="s">
        <v>207</v>
      </c>
      <c r="B248" s="4" t="s">
        <v>253</v>
      </c>
      <c r="C248" s="4" t="s">
        <v>404</v>
      </c>
      <c r="G248">
        <v>54.4</v>
      </c>
      <c r="H248">
        <v>93.4</v>
      </c>
      <c r="I248">
        <v>32.6</v>
      </c>
      <c r="J248">
        <v>27.8</v>
      </c>
      <c r="K248">
        <v>21.8</v>
      </c>
    </row>
    <row r="249" spans="1:12" x14ac:dyDescent="0.25">
      <c r="A249" s="6" t="s">
        <v>207</v>
      </c>
      <c r="B249" s="4" t="s">
        <v>254</v>
      </c>
      <c r="C249" s="4" t="s">
        <v>404</v>
      </c>
      <c r="F249">
        <v>22.8</v>
      </c>
      <c r="H249">
        <v>26.9</v>
      </c>
      <c r="J249">
        <v>23.8</v>
      </c>
      <c r="K249">
        <v>57.8</v>
      </c>
    </row>
    <row r="250" spans="1:12" x14ac:dyDescent="0.25">
      <c r="A250" s="6" t="s">
        <v>207</v>
      </c>
      <c r="B250" s="4" t="s">
        <v>255</v>
      </c>
      <c r="C250" s="4" t="s">
        <v>404</v>
      </c>
      <c r="F250">
        <v>53.8</v>
      </c>
      <c r="I250">
        <v>29</v>
      </c>
      <c r="J250">
        <v>24.3</v>
      </c>
      <c r="L250">
        <v>29.6</v>
      </c>
    </row>
    <row r="251" spans="1:12" x14ac:dyDescent="0.25">
      <c r="A251" s="6" t="s">
        <v>207</v>
      </c>
      <c r="B251" s="4" t="s">
        <v>256</v>
      </c>
      <c r="C251" s="4" t="s">
        <v>404</v>
      </c>
      <c r="F251">
        <v>22.6</v>
      </c>
      <c r="H251">
        <v>43.5</v>
      </c>
      <c r="J251">
        <v>23.4</v>
      </c>
      <c r="K251">
        <v>65.2</v>
      </c>
    </row>
    <row r="252" spans="1:12" x14ac:dyDescent="0.25">
      <c r="A252" s="6" t="s">
        <v>257</v>
      </c>
      <c r="B252" s="4" t="s">
        <v>258</v>
      </c>
      <c r="C252" s="4" t="s">
        <v>406</v>
      </c>
      <c r="F252">
        <v>23.8</v>
      </c>
      <c r="G252">
        <v>66.8</v>
      </c>
    </row>
    <row r="253" spans="1:12" x14ac:dyDescent="0.25">
      <c r="A253" s="6" t="s">
        <v>257</v>
      </c>
      <c r="B253" s="4" t="s">
        <v>259</v>
      </c>
      <c r="C253" s="4" t="s">
        <v>405</v>
      </c>
      <c r="K253">
        <v>89</v>
      </c>
    </row>
    <row r="254" spans="1:12" x14ac:dyDescent="0.25">
      <c r="A254" s="6" t="s">
        <v>257</v>
      </c>
      <c r="B254" s="4" t="s">
        <v>260</v>
      </c>
      <c r="C254" s="4" t="s">
        <v>406</v>
      </c>
      <c r="G254">
        <v>72.2</v>
      </c>
    </row>
    <row r="255" spans="1:12" x14ac:dyDescent="0.25">
      <c r="A255" s="6" t="s">
        <v>257</v>
      </c>
      <c r="B255" s="4" t="s">
        <v>261</v>
      </c>
      <c r="C255" s="4" t="s">
        <v>412</v>
      </c>
      <c r="E255">
        <v>31.6</v>
      </c>
      <c r="F255">
        <v>20.5</v>
      </c>
    </row>
    <row r="256" spans="1:12" x14ac:dyDescent="0.25">
      <c r="A256" s="6" t="s">
        <v>257</v>
      </c>
      <c r="B256" s="4" t="s">
        <v>262</v>
      </c>
      <c r="C256" s="4" t="s">
        <v>403</v>
      </c>
      <c r="J256">
        <v>27.7</v>
      </c>
      <c r="K256">
        <v>70.900000000000006</v>
      </c>
    </row>
    <row r="257" spans="1:12" x14ac:dyDescent="0.25">
      <c r="A257" s="6" t="s">
        <v>257</v>
      </c>
      <c r="B257" s="4" t="s">
        <v>263</v>
      </c>
      <c r="C257" s="4" t="s">
        <v>406</v>
      </c>
      <c r="G257">
        <v>36.200000000000003</v>
      </c>
      <c r="L257">
        <v>26.2</v>
      </c>
    </row>
    <row r="258" spans="1:12" x14ac:dyDescent="0.25">
      <c r="A258" s="6" t="s">
        <v>257</v>
      </c>
      <c r="B258" s="4" t="s">
        <v>264</v>
      </c>
      <c r="C258" s="4" t="s">
        <v>405</v>
      </c>
      <c r="G258">
        <v>42.8</v>
      </c>
      <c r="H258">
        <v>33.5</v>
      </c>
      <c r="J258">
        <v>20.399999999999999</v>
      </c>
      <c r="K258">
        <v>20</v>
      </c>
      <c r="L258">
        <v>27</v>
      </c>
    </row>
    <row r="259" spans="1:12" x14ac:dyDescent="0.25">
      <c r="A259" s="6" t="s">
        <v>257</v>
      </c>
      <c r="B259" s="4" t="s">
        <v>265</v>
      </c>
      <c r="C259" s="4" t="s">
        <v>405</v>
      </c>
      <c r="G259">
        <v>43.7</v>
      </c>
      <c r="H259">
        <v>21.4</v>
      </c>
      <c r="I259">
        <v>28.3</v>
      </c>
      <c r="K259">
        <v>51.4</v>
      </c>
    </row>
    <row r="260" spans="1:12" x14ac:dyDescent="0.25">
      <c r="A260" s="6" t="s">
        <v>257</v>
      </c>
      <c r="B260" s="4" t="s">
        <v>266</v>
      </c>
      <c r="C260" s="4" t="s">
        <v>405</v>
      </c>
      <c r="I260">
        <v>29.4</v>
      </c>
      <c r="K260">
        <v>40.9</v>
      </c>
    </row>
    <row r="261" spans="1:12" x14ac:dyDescent="0.25">
      <c r="A261" s="6" t="s">
        <v>257</v>
      </c>
      <c r="B261" s="4" t="s">
        <v>267</v>
      </c>
      <c r="C261" s="4" t="s">
        <v>416</v>
      </c>
      <c r="E261">
        <v>29.8</v>
      </c>
      <c r="F261">
        <v>20.399999999999999</v>
      </c>
    </row>
    <row r="262" spans="1:12" x14ac:dyDescent="0.25">
      <c r="A262" s="6" t="s">
        <v>257</v>
      </c>
      <c r="B262" s="4" t="s">
        <v>268</v>
      </c>
      <c r="C262" s="4" t="s">
        <v>406</v>
      </c>
      <c r="G262">
        <v>84.1</v>
      </c>
    </row>
    <row r="263" spans="1:12" x14ac:dyDescent="0.25">
      <c r="A263" s="6" t="s">
        <v>257</v>
      </c>
      <c r="B263" s="4" t="s">
        <v>269</v>
      </c>
      <c r="C263" s="4" t="s">
        <v>405</v>
      </c>
      <c r="H263">
        <v>41.4</v>
      </c>
      <c r="I263">
        <v>41.8</v>
      </c>
      <c r="J263">
        <v>11.2</v>
      </c>
      <c r="K263">
        <v>36.5</v>
      </c>
    </row>
    <row r="264" spans="1:12" x14ac:dyDescent="0.25">
      <c r="A264" s="6" t="s">
        <v>257</v>
      </c>
      <c r="B264" s="4" t="s">
        <v>270</v>
      </c>
      <c r="C264" s="4" t="s">
        <v>405</v>
      </c>
      <c r="J264">
        <v>10.4</v>
      </c>
      <c r="K264">
        <v>28.8</v>
      </c>
      <c r="L264">
        <v>56.4</v>
      </c>
    </row>
    <row r="265" spans="1:12" x14ac:dyDescent="0.25">
      <c r="A265" s="6" t="s">
        <v>257</v>
      </c>
      <c r="B265" s="4" t="s">
        <v>271</v>
      </c>
      <c r="C265" s="4" t="s">
        <v>406</v>
      </c>
      <c r="E265">
        <v>21.1</v>
      </c>
      <c r="F265">
        <v>34.700000000000003</v>
      </c>
    </row>
    <row r="266" spans="1:12" x14ac:dyDescent="0.25">
      <c r="A266" s="6" t="s">
        <v>257</v>
      </c>
      <c r="B266" s="4" t="s">
        <v>272</v>
      </c>
      <c r="C266" s="4" t="s">
        <v>403</v>
      </c>
      <c r="G266">
        <v>34.700000000000003</v>
      </c>
      <c r="H266">
        <v>35.1</v>
      </c>
      <c r="J266">
        <v>19.8</v>
      </c>
      <c r="K266">
        <v>30.3</v>
      </c>
      <c r="L266">
        <v>28.5</v>
      </c>
    </row>
    <row r="267" spans="1:12" x14ac:dyDescent="0.25">
      <c r="A267" s="6" t="s">
        <v>257</v>
      </c>
      <c r="B267" s="4" t="s">
        <v>273</v>
      </c>
      <c r="C267" s="4" t="s">
        <v>403</v>
      </c>
      <c r="F267">
        <v>28.3</v>
      </c>
      <c r="L267">
        <v>26.8</v>
      </c>
    </row>
    <row r="268" spans="1:12" x14ac:dyDescent="0.25">
      <c r="A268" s="6" t="s">
        <v>257</v>
      </c>
      <c r="B268" s="4" t="s">
        <v>274</v>
      </c>
      <c r="C268" s="4" t="s">
        <v>422</v>
      </c>
      <c r="F268">
        <v>55.2</v>
      </c>
    </row>
    <row r="269" spans="1:12" x14ac:dyDescent="0.25">
      <c r="A269" s="6" t="s">
        <v>257</v>
      </c>
      <c r="B269" s="4" t="s">
        <v>275</v>
      </c>
      <c r="C269" s="4" t="s">
        <v>413</v>
      </c>
      <c r="G269">
        <v>100</v>
      </c>
    </row>
    <row r="270" spans="1:12" x14ac:dyDescent="0.25">
      <c r="A270" s="6" t="s">
        <v>257</v>
      </c>
      <c r="B270" s="4" t="s">
        <v>276</v>
      </c>
      <c r="C270" s="4" t="s">
        <v>414</v>
      </c>
      <c r="F270">
        <v>40.5</v>
      </c>
      <c r="J270">
        <v>15.2</v>
      </c>
    </row>
    <row r="271" spans="1:12" x14ac:dyDescent="0.25">
      <c r="A271" s="6" t="s">
        <v>257</v>
      </c>
      <c r="B271" s="4" t="s">
        <v>277</v>
      </c>
      <c r="C271" s="4" t="s">
        <v>414</v>
      </c>
      <c r="F271">
        <v>43.2</v>
      </c>
      <c r="L271">
        <v>27.4</v>
      </c>
    </row>
    <row r="272" spans="1:12" x14ac:dyDescent="0.25">
      <c r="A272" s="6" t="s">
        <v>257</v>
      </c>
      <c r="B272" s="4" t="s">
        <v>278</v>
      </c>
      <c r="C272" s="4" t="s">
        <v>403</v>
      </c>
      <c r="H272">
        <v>22.5</v>
      </c>
      <c r="I272">
        <v>41.7</v>
      </c>
      <c r="J272">
        <v>31.7</v>
      </c>
      <c r="L272">
        <v>25.6</v>
      </c>
    </row>
    <row r="273" spans="1:12" x14ac:dyDescent="0.25">
      <c r="A273" s="6" t="s">
        <v>257</v>
      </c>
      <c r="B273" s="4" t="s">
        <v>279</v>
      </c>
      <c r="C273" s="4" t="s">
        <v>406</v>
      </c>
      <c r="G273">
        <v>39.799999999999997</v>
      </c>
    </row>
    <row r="274" spans="1:12" x14ac:dyDescent="0.25">
      <c r="A274" s="6" t="s">
        <v>257</v>
      </c>
      <c r="B274" s="4" t="s">
        <v>280</v>
      </c>
      <c r="C274" s="4" t="s">
        <v>403</v>
      </c>
      <c r="H274">
        <v>28.9</v>
      </c>
      <c r="J274">
        <v>19</v>
      </c>
      <c r="L274">
        <v>26.2</v>
      </c>
    </row>
    <row r="275" spans="1:12" x14ac:dyDescent="0.25">
      <c r="A275" s="6" t="s">
        <v>257</v>
      </c>
      <c r="B275" s="4" t="s">
        <v>281</v>
      </c>
      <c r="C275" s="4" t="s">
        <v>406</v>
      </c>
      <c r="F275">
        <v>18.7</v>
      </c>
      <c r="G275">
        <v>44.7</v>
      </c>
      <c r="L275">
        <v>25.6</v>
      </c>
    </row>
    <row r="276" spans="1:12" x14ac:dyDescent="0.25">
      <c r="A276" s="6" t="s">
        <v>257</v>
      </c>
      <c r="B276" s="4" t="s">
        <v>282</v>
      </c>
      <c r="C276" s="4" t="s">
        <v>409</v>
      </c>
      <c r="E276">
        <v>21</v>
      </c>
      <c r="F276">
        <v>23.3</v>
      </c>
      <c r="H276">
        <v>31.4</v>
      </c>
      <c r="I276">
        <v>36.700000000000003</v>
      </c>
    </row>
    <row r="277" spans="1:12" x14ac:dyDescent="0.25">
      <c r="A277" s="6" t="s">
        <v>257</v>
      </c>
      <c r="B277" s="4" t="s">
        <v>283</v>
      </c>
      <c r="C277" s="4" t="s">
        <v>416</v>
      </c>
      <c r="F277">
        <v>29.8</v>
      </c>
      <c r="G277">
        <v>69.099999999999994</v>
      </c>
    </row>
    <row r="278" spans="1:12" x14ac:dyDescent="0.25">
      <c r="A278" s="6" t="s">
        <v>257</v>
      </c>
      <c r="B278" s="4" t="s">
        <v>284</v>
      </c>
      <c r="C278" s="4" t="s">
        <v>406</v>
      </c>
      <c r="G278">
        <v>62.4</v>
      </c>
      <c r="L278">
        <v>26.8</v>
      </c>
    </row>
    <row r="279" spans="1:12" x14ac:dyDescent="0.25">
      <c r="A279" s="6" t="s">
        <v>257</v>
      </c>
      <c r="B279" s="4" t="s">
        <v>285</v>
      </c>
      <c r="C279" s="4" t="s">
        <v>406</v>
      </c>
      <c r="G279">
        <v>91.5</v>
      </c>
    </row>
    <row r="280" spans="1:12" x14ac:dyDescent="0.25">
      <c r="A280" s="6" t="s">
        <v>257</v>
      </c>
      <c r="B280" s="4" t="s">
        <v>286</v>
      </c>
      <c r="C280" s="4" t="s">
        <v>406</v>
      </c>
      <c r="E280">
        <v>20.100000000000001</v>
      </c>
      <c r="F280">
        <v>33.200000000000003</v>
      </c>
      <c r="I280">
        <v>54.7</v>
      </c>
    </row>
    <row r="281" spans="1:12" x14ac:dyDescent="0.25">
      <c r="A281" s="6" t="s">
        <v>257</v>
      </c>
      <c r="B281" s="4" t="s">
        <v>287</v>
      </c>
      <c r="C281" s="4" t="s">
        <v>406</v>
      </c>
      <c r="F281">
        <v>40.9</v>
      </c>
      <c r="I281">
        <v>40.299999999999997</v>
      </c>
    </row>
    <row r="282" spans="1:12" x14ac:dyDescent="0.25">
      <c r="A282" s="6" t="s">
        <v>257</v>
      </c>
      <c r="B282" s="4" t="s">
        <v>288</v>
      </c>
      <c r="C282" s="4" t="s">
        <v>420</v>
      </c>
      <c r="E282">
        <v>21.2</v>
      </c>
      <c r="F282">
        <v>41.2</v>
      </c>
      <c r="I282">
        <v>43.4</v>
      </c>
    </row>
    <row r="283" spans="1:12" x14ac:dyDescent="0.25">
      <c r="A283" s="6" t="s">
        <v>257</v>
      </c>
      <c r="B283" s="4" t="s">
        <v>289</v>
      </c>
      <c r="C283" s="4" t="s">
        <v>405</v>
      </c>
      <c r="H283">
        <v>65.900000000000006</v>
      </c>
      <c r="J283">
        <v>18.100000000000001</v>
      </c>
      <c r="K283">
        <v>34.4</v>
      </c>
    </row>
    <row r="284" spans="1:12" x14ac:dyDescent="0.25">
      <c r="A284" s="6" t="s">
        <v>257</v>
      </c>
      <c r="B284" s="4" t="s">
        <v>290</v>
      </c>
      <c r="C284" s="4" t="s">
        <v>403</v>
      </c>
      <c r="F284">
        <v>20.5</v>
      </c>
      <c r="G284">
        <v>39.200000000000003</v>
      </c>
    </row>
    <row r="285" spans="1:12" x14ac:dyDescent="0.25">
      <c r="A285" s="6" t="s">
        <v>257</v>
      </c>
      <c r="B285" s="4" t="s">
        <v>291</v>
      </c>
      <c r="C285" s="4" t="s">
        <v>407</v>
      </c>
      <c r="G285">
        <v>46.7</v>
      </c>
      <c r="K285">
        <v>50.6</v>
      </c>
      <c r="L285">
        <v>26.8</v>
      </c>
    </row>
    <row r="286" spans="1:12" x14ac:dyDescent="0.25">
      <c r="A286" s="6" t="s">
        <v>257</v>
      </c>
      <c r="B286" s="4" t="s">
        <v>292</v>
      </c>
      <c r="C286" s="4" t="s">
        <v>407</v>
      </c>
      <c r="J286">
        <v>11.1</v>
      </c>
      <c r="K286">
        <v>46</v>
      </c>
    </row>
    <row r="287" spans="1:12" x14ac:dyDescent="0.25">
      <c r="A287" s="6" t="s">
        <v>257</v>
      </c>
      <c r="B287" s="4" t="s">
        <v>293</v>
      </c>
      <c r="C287" s="4" t="s">
        <v>407</v>
      </c>
      <c r="K287">
        <v>58.3</v>
      </c>
    </row>
    <row r="288" spans="1:12" x14ac:dyDescent="0.25">
      <c r="A288" s="6" t="s">
        <v>257</v>
      </c>
      <c r="B288" s="4" t="s">
        <v>294</v>
      </c>
      <c r="C288" s="4" t="s">
        <v>409</v>
      </c>
      <c r="H288">
        <v>52.6</v>
      </c>
    </row>
    <row r="289" spans="1:12" x14ac:dyDescent="0.25">
      <c r="A289" s="6" t="s">
        <v>257</v>
      </c>
      <c r="B289" s="4" t="s">
        <v>295</v>
      </c>
      <c r="C289" s="4" t="s">
        <v>409</v>
      </c>
      <c r="E289">
        <v>26.5</v>
      </c>
      <c r="I289">
        <v>29.2</v>
      </c>
    </row>
    <row r="290" spans="1:12" x14ac:dyDescent="0.25">
      <c r="A290" s="6" t="s">
        <v>257</v>
      </c>
      <c r="B290" s="4" t="s">
        <v>296</v>
      </c>
      <c r="C290" s="4" t="s">
        <v>409</v>
      </c>
      <c r="E290">
        <v>19.899999999999999</v>
      </c>
      <c r="G290">
        <v>30.1</v>
      </c>
      <c r="H290">
        <v>37.9</v>
      </c>
    </row>
    <row r="291" spans="1:12" x14ac:dyDescent="0.25">
      <c r="A291" s="6" t="s">
        <v>257</v>
      </c>
      <c r="B291" s="4" t="s">
        <v>297</v>
      </c>
      <c r="C291" s="4" t="s">
        <v>407</v>
      </c>
      <c r="E291">
        <v>25.4</v>
      </c>
      <c r="I291">
        <v>39</v>
      </c>
      <c r="J291">
        <v>11.2</v>
      </c>
      <c r="L291">
        <v>49.4</v>
      </c>
    </row>
    <row r="292" spans="1:12" x14ac:dyDescent="0.25">
      <c r="A292" s="6" t="s">
        <v>257</v>
      </c>
      <c r="B292" s="4" t="s">
        <v>298</v>
      </c>
      <c r="C292" s="4" t="s">
        <v>409</v>
      </c>
      <c r="F292">
        <v>19.100000000000001</v>
      </c>
      <c r="H292">
        <v>31.9</v>
      </c>
      <c r="L292">
        <v>25.9</v>
      </c>
    </row>
    <row r="293" spans="1:12" x14ac:dyDescent="0.25">
      <c r="A293" s="6" t="s">
        <v>257</v>
      </c>
      <c r="B293" s="4" t="s">
        <v>299</v>
      </c>
      <c r="C293" s="4" t="s">
        <v>418</v>
      </c>
      <c r="F293">
        <v>36.6</v>
      </c>
    </row>
    <row r="294" spans="1:12" x14ac:dyDescent="0.25">
      <c r="A294" s="6" t="s">
        <v>257</v>
      </c>
      <c r="B294" s="4" t="s">
        <v>300</v>
      </c>
      <c r="C294" s="4" t="s">
        <v>412</v>
      </c>
      <c r="E294">
        <v>23.7</v>
      </c>
      <c r="F294">
        <v>31.4</v>
      </c>
    </row>
    <row r="295" spans="1:12" x14ac:dyDescent="0.25">
      <c r="A295" s="6" t="s">
        <v>257</v>
      </c>
      <c r="B295" s="4" t="s">
        <v>301</v>
      </c>
      <c r="C295" s="4" t="s">
        <v>409</v>
      </c>
      <c r="H295">
        <v>44</v>
      </c>
    </row>
    <row r="296" spans="1:12" x14ac:dyDescent="0.25">
      <c r="A296" s="6" t="s">
        <v>257</v>
      </c>
      <c r="B296" s="4" t="s">
        <v>302</v>
      </c>
      <c r="C296" s="4" t="s">
        <v>406</v>
      </c>
      <c r="F296">
        <v>30</v>
      </c>
      <c r="G296">
        <v>34.700000000000003</v>
      </c>
    </row>
    <row r="297" spans="1:12" x14ac:dyDescent="0.25">
      <c r="A297" s="6" t="s">
        <v>257</v>
      </c>
      <c r="B297" s="4" t="s">
        <v>303</v>
      </c>
      <c r="C297" s="4" t="s">
        <v>405</v>
      </c>
      <c r="F297">
        <v>53.2</v>
      </c>
    </row>
    <row r="298" spans="1:12" x14ac:dyDescent="0.25">
      <c r="A298" s="6" t="s">
        <v>257</v>
      </c>
      <c r="B298" s="4" t="s">
        <v>304</v>
      </c>
      <c r="C298" s="4" t="s">
        <v>404</v>
      </c>
      <c r="G298">
        <v>30.1</v>
      </c>
      <c r="H298">
        <v>57.9</v>
      </c>
      <c r="I298">
        <v>51.3</v>
      </c>
      <c r="J298">
        <v>13.9</v>
      </c>
      <c r="K298">
        <v>22.5</v>
      </c>
    </row>
    <row r="299" spans="1:12" x14ac:dyDescent="0.25">
      <c r="A299" s="6" t="s">
        <v>257</v>
      </c>
      <c r="B299" s="4" t="s">
        <v>305</v>
      </c>
      <c r="C299" s="4" t="s">
        <v>404</v>
      </c>
      <c r="G299">
        <v>59.4</v>
      </c>
      <c r="H299">
        <v>32.1</v>
      </c>
      <c r="K299">
        <v>63.9</v>
      </c>
    </row>
    <row r="300" spans="1:12" x14ac:dyDescent="0.25">
      <c r="A300" s="6" t="s">
        <v>257</v>
      </c>
      <c r="B300" s="4" t="s">
        <v>306</v>
      </c>
      <c r="C300" s="4" t="s">
        <v>404</v>
      </c>
      <c r="G300">
        <v>54.2</v>
      </c>
      <c r="H300">
        <v>67.3</v>
      </c>
      <c r="I300">
        <v>28.5</v>
      </c>
      <c r="J300">
        <v>19.100000000000001</v>
      </c>
      <c r="K300">
        <v>18</v>
      </c>
    </row>
    <row r="301" spans="1:12" x14ac:dyDescent="0.25">
      <c r="A301" s="6" t="s">
        <v>257</v>
      </c>
      <c r="B301" s="4" t="s">
        <v>307</v>
      </c>
      <c r="C301" s="4" t="s">
        <v>404</v>
      </c>
      <c r="G301">
        <v>58.8</v>
      </c>
      <c r="H301">
        <v>54.6</v>
      </c>
    </row>
    <row r="302" spans="1:12" x14ac:dyDescent="0.25">
      <c r="A302" s="6" t="s">
        <v>257</v>
      </c>
      <c r="B302" s="4" t="s">
        <v>308</v>
      </c>
      <c r="C302" s="4" t="s">
        <v>404</v>
      </c>
      <c r="I302">
        <v>59.4</v>
      </c>
      <c r="J302">
        <v>31.8</v>
      </c>
      <c r="K302">
        <v>33.200000000000003</v>
      </c>
      <c r="L302">
        <v>28.7</v>
      </c>
    </row>
    <row r="303" spans="1:12" x14ac:dyDescent="0.25">
      <c r="A303" s="6" t="s">
        <v>257</v>
      </c>
      <c r="B303" s="4" t="s">
        <v>309</v>
      </c>
      <c r="C303" s="4" t="s">
        <v>404</v>
      </c>
      <c r="G303">
        <v>49.3</v>
      </c>
      <c r="H303">
        <v>38.700000000000003</v>
      </c>
      <c r="I303">
        <v>29.7</v>
      </c>
      <c r="J303">
        <v>23.3</v>
      </c>
      <c r="K303">
        <v>24.7</v>
      </c>
    </row>
    <row r="304" spans="1:12" x14ac:dyDescent="0.25">
      <c r="A304" s="6" t="s">
        <v>310</v>
      </c>
      <c r="B304" s="4" t="s">
        <v>311</v>
      </c>
      <c r="C304" s="4" t="s">
        <v>405</v>
      </c>
    </row>
    <row r="305" spans="1:12" x14ac:dyDescent="0.25">
      <c r="A305" s="6" t="s">
        <v>310</v>
      </c>
      <c r="B305" s="4" t="s">
        <v>312</v>
      </c>
      <c r="C305" s="4" t="s">
        <v>406</v>
      </c>
    </row>
    <row r="306" spans="1:12" x14ac:dyDescent="0.25">
      <c r="A306" s="6" t="s">
        <v>310</v>
      </c>
      <c r="B306" s="4" t="s">
        <v>313</v>
      </c>
      <c r="C306" s="4" t="s">
        <v>406</v>
      </c>
    </row>
    <row r="307" spans="1:12" x14ac:dyDescent="0.25">
      <c r="A307" s="6" t="s">
        <v>310</v>
      </c>
      <c r="B307" s="4" t="s">
        <v>314</v>
      </c>
      <c r="C307" s="4" t="s">
        <v>406</v>
      </c>
      <c r="F307">
        <v>20.5</v>
      </c>
    </row>
    <row r="308" spans="1:12" x14ac:dyDescent="0.25">
      <c r="A308" s="6" t="s">
        <v>310</v>
      </c>
      <c r="B308" s="4" t="s">
        <v>315</v>
      </c>
      <c r="C308" s="4" t="s">
        <v>404</v>
      </c>
    </row>
    <row r="309" spans="1:12" x14ac:dyDescent="0.25">
      <c r="A309" s="6" t="s">
        <v>310</v>
      </c>
      <c r="B309" s="4" t="s">
        <v>316</v>
      </c>
      <c r="C309" s="4" t="s">
        <v>404</v>
      </c>
      <c r="G309">
        <v>48.9</v>
      </c>
      <c r="I309">
        <v>28.7</v>
      </c>
    </row>
    <row r="310" spans="1:12" x14ac:dyDescent="0.25">
      <c r="A310" s="6" t="s">
        <v>310</v>
      </c>
      <c r="B310" s="4" t="s">
        <v>317</v>
      </c>
      <c r="C310" s="4" t="s">
        <v>405</v>
      </c>
    </row>
    <row r="311" spans="1:12" x14ac:dyDescent="0.25">
      <c r="A311" s="6" t="s">
        <v>310</v>
      </c>
      <c r="B311" s="4" t="s">
        <v>318</v>
      </c>
      <c r="C311" s="4" t="s">
        <v>417</v>
      </c>
      <c r="E311">
        <v>29.9</v>
      </c>
      <c r="F311">
        <v>25.2</v>
      </c>
    </row>
    <row r="312" spans="1:12" x14ac:dyDescent="0.25">
      <c r="A312" s="6" t="s">
        <v>310</v>
      </c>
      <c r="B312" s="4" t="s">
        <v>319</v>
      </c>
      <c r="C312" s="4" t="s">
        <v>418</v>
      </c>
    </row>
    <row r="313" spans="1:12" x14ac:dyDescent="0.25">
      <c r="A313" s="6" t="s">
        <v>310</v>
      </c>
      <c r="B313" s="4" t="s">
        <v>320</v>
      </c>
      <c r="C313" s="4" t="s">
        <v>407</v>
      </c>
      <c r="F313">
        <v>31.6</v>
      </c>
    </row>
    <row r="314" spans="1:12" x14ac:dyDescent="0.25">
      <c r="A314" s="6" t="s">
        <v>310</v>
      </c>
      <c r="B314" s="4" t="s">
        <v>423</v>
      </c>
      <c r="C314" s="4" t="s">
        <v>405</v>
      </c>
      <c r="H314">
        <v>22</v>
      </c>
    </row>
    <row r="315" spans="1:12" x14ac:dyDescent="0.25">
      <c r="A315" s="6" t="s">
        <v>310</v>
      </c>
      <c r="B315" s="4" t="s">
        <v>321</v>
      </c>
      <c r="C315" s="4" t="s">
        <v>403</v>
      </c>
      <c r="E315">
        <v>21.7</v>
      </c>
    </row>
    <row r="316" spans="1:12" x14ac:dyDescent="0.25">
      <c r="A316" s="6" t="s">
        <v>310</v>
      </c>
      <c r="B316" s="4" t="s">
        <v>322</v>
      </c>
      <c r="C316" s="4" t="s">
        <v>405</v>
      </c>
      <c r="I316">
        <v>36.200000000000003</v>
      </c>
      <c r="K316">
        <v>27.1</v>
      </c>
    </row>
    <row r="317" spans="1:12" x14ac:dyDescent="0.25">
      <c r="A317" s="6" t="s">
        <v>310</v>
      </c>
      <c r="B317" s="4" t="s">
        <v>323</v>
      </c>
      <c r="C317" s="4" t="s">
        <v>405</v>
      </c>
      <c r="G317">
        <v>33.9</v>
      </c>
      <c r="K317">
        <v>25.1</v>
      </c>
      <c r="L317">
        <v>29.9</v>
      </c>
    </row>
    <row r="318" spans="1:12" x14ac:dyDescent="0.25">
      <c r="A318" s="6" t="s">
        <v>310</v>
      </c>
      <c r="B318" s="4" t="s">
        <v>324</v>
      </c>
      <c r="C318" s="4" t="s">
        <v>406</v>
      </c>
    </row>
    <row r="319" spans="1:12" x14ac:dyDescent="0.25">
      <c r="A319" s="6" t="s">
        <v>310</v>
      </c>
      <c r="B319" s="4" t="s">
        <v>325</v>
      </c>
      <c r="C319" s="4" t="s">
        <v>405</v>
      </c>
      <c r="G319">
        <v>72.3</v>
      </c>
    </row>
    <row r="320" spans="1:12" x14ac:dyDescent="0.25">
      <c r="A320" s="6" t="s">
        <v>310</v>
      </c>
      <c r="B320" s="4" t="s">
        <v>326</v>
      </c>
      <c r="C320" s="4" t="s">
        <v>406</v>
      </c>
      <c r="F320">
        <v>20.9</v>
      </c>
    </row>
    <row r="321" spans="1:12" x14ac:dyDescent="0.25">
      <c r="A321" s="6" t="s">
        <v>310</v>
      </c>
      <c r="B321" s="4" t="s">
        <v>327</v>
      </c>
      <c r="C321" s="4" t="s">
        <v>405</v>
      </c>
      <c r="H321">
        <v>22</v>
      </c>
      <c r="J321">
        <v>26.1</v>
      </c>
    </row>
    <row r="322" spans="1:12" x14ac:dyDescent="0.25">
      <c r="A322" s="6" t="s">
        <v>310</v>
      </c>
      <c r="B322" s="4" t="s">
        <v>328</v>
      </c>
      <c r="C322" s="4" t="s">
        <v>410</v>
      </c>
      <c r="H322">
        <v>60.1</v>
      </c>
    </row>
    <row r="323" spans="1:12" x14ac:dyDescent="0.25">
      <c r="A323" s="6" t="s">
        <v>310</v>
      </c>
      <c r="B323" s="4" t="s">
        <v>329</v>
      </c>
      <c r="C323" s="4" t="s">
        <v>403</v>
      </c>
    </row>
    <row r="324" spans="1:12" x14ac:dyDescent="0.25">
      <c r="A324" s="6" t="s">
        <v>310</v>
      </c>
      <c r="B324" s="4" t="s">
        <v>330</v>
      </c>
      <c r="C324" s="4" t="s">
        <v>418</v>
      </c>
      <c r="F324">
        <v>28.3</v>
      </c>
    </row>
    <row r="325" spans="1:12" x14ac:dyDescent="0.25">
      <c r="A325" s="6" t="s">
        <v>310</v>
      </c>
      <c r="B325" s="4" t="s">
        <v>331</v>
      </c>
      <c r="C325" s="4" t="s">
        <v>419</v>
      </c>
      <c r="E325">
        <v>21.3</v>
      </c>
    </row>
    <row r="326" spans="1:12" x14ac:dyDescent="0.25">
      <c r="A326" s="6" t="s">
        <v>310</v>
      </c>
      <c r="B326" s="4" t="s">
        <v>332</v>
      </c>
      <c r="C326" s="4" t="s">
        <v>418</v>
      </c>
    </row>
    <row r="327" spans="1:12" x14ac:dyDescent="0.25">
      <c r="A327" s="6" t="s">
        <v>310</v>
      </c>
      <c r="B327" s="4" t="s">
        <v>333</v>
      </c>
      <c r="C327" s="4" t="s">
        <v>418</v>
      </c>
      <c r="G327">
        <v>44.8</v>
      </c>
    </row>
    <row r="328" spans="1:12" x14ac:dyDescent="0.25">
      <c r="A328" s="6" t="s">
        <v>310</v>
      </c>
      <c r="B328" s="4" t="s">
        <v>334</v>
      </c>
      <c r="C328" s="4" t="s">
        <v>403</v>
      </c>
      <c r="H328">
        <v>22.3</v>
      </c>
      <c r="J328">
        <v>17.7</v>
      </c>
      <c r="L328">
        <v>27.1</v>
      </c>
    </row>
    <row r="329" spans="1:12" x14ac:dyDescent="0.25">
      <c r="A329" s="6" t="s">
        <v>310</v>
      </c>
      <c r="B329" s="4" t="s">
        <v>335</v>
      </c>
      <c r="C329" s="4" t="s">
        <v>413</v>
      </c>
      <c r="G329">
        <v>52.6</v>
      </c>
    </row>
    <row r="330" spans="1:12" x14ac:dyDescent="0.25">
      <c r="A330" s="6" t="s">
        <v>310</v>
      </c>
      <c r="B330" s="4" t="s">
        <v>336</v>
      </c>
      <c r="C330" s="4" t="s">
        <v>406</v>
      </c>
      <c r="I330">
        <v>32.1</v>
      </c>
    </row>
    <row r="331" spans="1:12" x14ac:dyDescent="0.25">
      <c r="A331" s="6" t="s">
        <v>310</v>
      </c>
      <c r="B331" s="4" t="s">
        <v>337</v>
      </c>
      <c r="C331" s="4" t="s">
        <v>406</v>
      </c>
    </row>
    <row r="332" spans="1:12" x14ac:dyDescent="0.25">
      <c r="A332" s="6" t="s">
        <v>310</v>
      </c>
      <c r="B332" s="4" t="s">
        <v>338</v>
      </c>
      <c r="C332" s="4" t="s">
        <v>403</v>
      </c>
    </row>
    <row r="333" spans="1:12" x14ac:dyDescent="0.25">
      <c r="A333" s="6" t="s">
        <v>310</v>
      </c>
      <c r="B333" s="4" t="s">
        <v>339</v>
      </c>
      <c r="C333" s="4" t="s">
        <v>406</v>
      </c>
      <c r="G333">
        <v>34</v>
      </c>
    </row>
    <row r="334" spans="1:12" x14ac:dyDescent="0.25">
      <c r="A334" s="6" t="s">
        <v>310</v>
      </c>
      <c r="B334" s="4" t="s">
        <v>340</v>
      </c>
      <c r="C334" s="4" t="s">
        <v>406</v>
      </c>
      <c r="J334">
        <v>12.1</v>
      </c>
    </row>
    <row r="335" spans="1:12" x14ac:dyDescent="0.25">
      <c r="A335" s="6" t="s">
        <v>310</v>
      </c>
      <c r="B335" s="4" t="s">
        <v>341</v>
      </c>
      <c r="C335" s="4" t="s">
        <v>406</v>
      </c>
      <c r="J335">
        <v>11.4</v>
      </c>
    </row>
    <row r="336" spans="1:12" x14ac:dyDescent="0.25">
      <c r="A336" s="6" t="s">
        <v>310</v>
      </c>
      <c r="B336" s="4" t="s">
        <v>342</v>
      </c>
      <c r="C336" s="4" t="s">
        <v>405</v>
      </c>
      <c r="G336">
        <v>30</v>
      </c>
    </row>
    <row r="337" spans="1:12" x14ac:dyDescent="0.25">
      <c r="A337" s="6" t="s">
        <v>310</v>
      </c>
      <c r="B337" s="4" t="s">
        <v>343</v>
      </c>
      <c r="C337" s="4" t="s">
        <v>405</v>
      </c>
    </row>
    <row r="338" spans="1:12" x14ac:dyDescent="0.25">
      <c r="A338" s="6" t="s">
        <v>310</v>
      </c>
      <c r="B338" s="4" t="s">
        <v>344</v>
      </c>
      <c r="C338" s="4" t="s">
        <v>405</v>
      </c>
      <c r="G338">
        <v>34.200000000000003</v>
      </c>
      <c r="H338">
        <v>36.9</v>
      </c>
      <c r="J338">
        <v>14.8</v>
      </c>
    </row>
    <row r="339" spans="1:12" x14ac:dyDescent="0.25">
      <c r="A339" s="6" t="s">
        <v>310</v>
      </c>
      <c r="B339" s="4" t="s">
        <v>345</v>
      </c>
      <c r="C339" s="4" t="s">
        <v>406</v>
      </c>
      <c r="G339">
        <v>58.2</v>
      </c>
    </row>
    <row r="340" spans="1:12" x14ac:dyDescent="0.25">
      <c r="A340" s="6" t="s">
        <v>310</v>
      </c>
      <c r="B340" s="4" t="s">
        <v>346</v>
      </c>
      <c r="C340" s="4" t="s">
        <v>406</v>
      </c>
    </row>
    <row r="341" spans="1:12" x14ac:dyDescent="0.25">
      <c r="A341" s="6" t="s">
        <v>310</v>
      </c>
      <c r="B341" s="4" t="s">
        <v>347</v>
      </c>
      <c r="C341" s="4" t="s">
        <v>414</v>
      </c>
      <c r="E341">
        <v>23.5</v>
      </c>
      <c r="F341">
        <v>19.600000000000001</v>
      </c>
    </row>
    <row r="342" spans="1:12" x14ac:dyDescent="0.25">
      <c r="A342" s="6" t="s">
        <v>310</v>
      </c>
      <c r="B342" s="4" t="s">
        <v>348</v>
      </c>
      <c r="C342" s="4" t="s">
        <v>405</v>
      </c>
    </row>
    <row r="343" spans="1:12" x14ac:dyDescent="0.25">
      <c r="A343" s="6" t="s">
        <v>310</v>
      </c>
      <c r="B343" s="4" t="s">
        <v>349</v>
      </c>
      <c r="C343" s="4" t="s">
        <v>418</v>
      </c>
    </row>
    <row r="344" spans="1:12" x14ac:dyDescent="0.25">
      <c r="A344" s="6" t="s">
        <v>310</v>
      </c>
      <c r="B344" s="4" t="s">
        <v>350</v>
      </c>
      <c r="C344" s="4" t="s">
        <v>405</v>
      </c>
    </row>
    <row r="345" spans="1:12" x14ac:dyDescent="0.25">
      <c r="A345" s="6" t="s">
        <v>310</v>
      </c>
      <c r="B345" s="4" t="s">
        <v>351</v>
      </c>
      <c r="C345" s="4" t="s">
        <v>405</v>
      </c>
    </row>
    <row r="346" spans="1:12" x14ac:dyDescent="0.25">
      <c r="A346" s="6" t="s">
        <v>310</v>
      </c>
      <c r="B346" s="4" t="s">
        <v>352</v>
      </c>
      <c r="C346" s="4" t="s">
        <v>406</v>
      </c>
      <c r="I346">
        <v>28.5</v>
      </c>
      <c r="J346">
        <v>17.600000000000001</v>
      </c>
      <c r="L346">
        <v>25.2</v>
      </c>
    </row>
    <row r="347" spans="1:12" x14ac:dyDescent="0.25">
      <c r="A347" s="6" t="s">
        <v>310</v>
      </c>
      <c r="B347" s="4" t="s">
        <v>353</v>
      </c>
      <c r="C347" s="4" t="s">
        <v>405</v>
      </c>
      <c r="I347">
        <v>31.5</v>
      </c>
    </row>
    <row r="348" spans="1:12" x14ac:dyDescent="0.25">
      <c r="A348" s="6" t="s">
        <v>310</v>
      </c>
      <c r="B348" s="4" t="s">
        <v>354</v>
      </c>
      <c r="C348" s="4" t="s">
        <v>403</v>
      </c>
    </row>
    <row r="349" spans="1:12" x14ac:dyDescent="0.25">
      <c r="A349" s="6" t="s">
        <v>310</v>
      </c>
      <c r="B349" s="4" t="s">
        <v>355</v>
      </c>
      <c r="C349" s="4" t="s">
        <v>418</v>
      </c>
      <c r="F349">
        <v>28.4</v>
      </c>
    </row>
    <row r="350" spans="1:12" x14ac:dyDescent="0.25">
      <c r="A350" s="6" t="s">
        <v>310</v>
      </c>
      <c r="B350" s="4" t="s">
        <v>356</v>
      </c>
      <c r="C350" s="4" t="s">
        <v>419</v>
      </c>
    </row>
    <row r="351" spans="1:12" x14ac:dyDescent="0.25">
      <c r="A351" s="6" t="s">
        <v>310</v>
      </c>
      <c r="B351" s="4" t="s">
        <v>357</v>
      </c>
      <c r="C351" s="4" t="s">
        <v>403</v>
      </c>
      <c r="G351">
        <v>53.9</v>
      </c>
    </row>
    <row r="352" spans="1:12" x14ac:dyDescent="0.25">
      <c r="A352" s="6" t="s">
        <v>310</v>
      </c>
      <c r="B352" s="4" t="s">
        <v>358</v>
      </c>
      <c r="C352" s="4" t="s">
        <v>419</v>
      </c>
    </row>
    <row r="353" spans="1:12" x14ac:dyDescent="0.25">
      <c r="A353" s="6" t="s">
        <v>310</v>
      </c>
      <c r="B353" s="4" t="s">
        <v>359</v>
      </c>
      <c r="C353" s="4" t="s">
        <v>405</v>
      </c>
      <c r="G353">
        <v>61.4</v>
      </c>
    </row>
    <row r="354" spans="1:12" x14ac:dyDescent="0.25">
      <c r="A354" s="6" t="s">
        <v>310</v>
      </c>
      <c r="B354" s="4" t="s">
        <v>360</v>
      </c>
      <c r="C354" s="4" t="s">
        <v>415</v>
      </c>
    </row>
    <row r="355" spans="1:12" x14ac:dyDescent="0.25">
      <c r="A355" s="6" t="s">
        <v>310</v>
      </c>
      <c r="B355" s="4" t="s">
        <v>361</v>
      </c>
      <c r="C355" s="4" t="s">
        <v>405</v>
      </c>
      <c r="L355">
        <v>27.2</v>
      </c>
    </row>
    <row r="356" spans="1:12" x14ac:dyDescent="0.25">
      <c r="A356" s="6" t="s">
        <v>310</v>
      </c>
      <c r="B356" s="4" t="s">
        <v>362</v>
      </c>
      <c r="C356" s="4" t="s">
        <v>406</v>
      </c>
      <c r="G356">
        <v>48.7</v>
      </c>
    </row>
    <row r="357" spans="1:12" x14ac:dyDescent="0.25">
      <c r="A357" s="6" t="s">
        <v>310</v>
      </c>
      <c r="B357" s="4" t="s">
        <v>363</v>
      </c>
      <c r="C357" s="4" t="s">
        <v>405</v>
      </c>
      <c r="G357">
        <v>81.5</v>
      </c>
    </row>
    <row r="358" spans="1:12" x14ac:dyDescent="0.25">
      <c r="A358" s="6" t="s">
        <v>310</v>
      </c>
      <c r="B358" s="4" t="s">
        <v>364</v>
      </c>
      <c r="C358" s="4" t="s">
        <v>407</v>
      </c>
      <c r="E358">
        <v>19.600000000000001</v>
      </c>
      <c r="J358">
        <v>18.399999999999999</v>
      </c>
      <c r="L358">
        <v>26.2</v>
      </c>
    </row>
    <row r="359" spans="1:12" x14ac:dyDescent="0.25">
      <c r="A359" s="6" t="s">
        <v>310</v>
      </c>
      <c r="B359" s="4" t="s">
        <v>365</v>
      </c>
      <c r="C359" s="4" t="s">
        <v>422</v>
      </c>
      <c r="F359">
        <v>38.200000000000003</v>
      </c>
    </row>
    <row r="360" spans="1:12" x14ac:dyDescent="0.25">
      <c r="A360" s="6" t="s">
        <v>310</v>
      </c>
      <c r="B360" s="4" t="s">
        <v>366</v>
      </c>
      <c r="C360" s="4" t="s">
        <v>407</v>
      </c>
      <c r="F360">
        <v>29.3</v>
      </c>
    </row>
    <row r="361" spans="1:12" x14ac:dyDescent="0.25">
      <c r="A361" s="6" t="s">
        <v>310</v>
      </c>
      <c r="B361" s="4" t="s">
        <v>367</v>
      </c>
      <c r="C361" s="4" t="s">
        <v>407</v>
      </c>
      <c r="F361">
        <v>19.8</v>
      </c>
    </row>
    <row r="362" spans="1:12" x14ac:dyDescent="0.25">
      <c r="A362" s="6" t="s">
        <v>310</v>
      </c>
      <c r="B362" s="4" t="s">
        <v>368</v>
      </c>
      <c r="C362" s="4" t="s">
        <v>409</v>
      </c>
      <c r="L362">
        <v>25.4</v>
      </c>
    </row>
    <row r="363" spans="1:12" x14ac:dyDescent="0.25">
      <c r="A363" s="6" t="s">
        <v>310</v>
      </c>
      <c r="B363" s="4" t="s">
        <v>369</v>
      </c>
      <c r="C363" s="4" t="s">
        <v>417</v>
      </c>
      <c r="E363">
        <v>23.1</v>
      </c>
    </row>
    <row r="364" spans="1:12" x14ac:dyDescent="0.25">
      <c r="A364" s="6" t="s">
        <v>310</v>
      </c>
      <c r="B364" s="4" t="s">
        <v>370</v>
      </c>
      <c r="C364" s="4" t="s">
        <v>405</v>
      </c>
      <c r="G364">
        <v>95</v>
      </c>
    </row>
    <row r="365" spans="1:12" x14ac:dyDescent="0.25">
      <c r="A365" s="6" t="s">
        <v>310</v>
      </c>
      <c r="B365" s="4" t="s">
        <v>371</v>
      </c>
      <c r="C365" s="4" t="s">
        <v>408</v>
      </c>
      <c r="E365">
        <v>25</v>
      </c>
      <c r="F365">
        <v>21</v>
      </c>
    </row>
    <row r="366" spans="1:12" x14ac:dyDescent="0.25">
      <c r="A366" s="6" t="s">
        <v>310</v>
      </c>
      <c r="B366" s="4" t="s">
        <v>372</v>
      </c>
      <c r="C366" s="4" t="s">
        <v>421</v>
      </c>
    </row>
    <row r="367" spans="1:12" x14ac:dyDescent="0.25">
      <c r="A367" s="6" t="s">
        <v>310</v>
      </c>
      <c r="B367" s="4" t="s">
        <v>373</v>
      </c>
      <c r="C367" s="4" t="s">
        <v>405</v>
      </c>
      <c r="G367">
        <v>42.9</v>
      </c>
      <c r="H367">
        <v>29</v>
      </c>
      <c r="L367">
        <v>27</v>
      </c>
    </row>
    <row r="368" spans="1:12" x14ac:dyDescent="0.25">
      <c r="A368" s="6" t="s">
        <v>310</v>
      </c>
      <c r="B368" s="4" t="s">
        <v>374</v>
      </c>
      <c r="C368" s="4" t="s">
        <v>408</v>
      </c>
      <c r="I368">
        <v>28.2</v>
      </c>
    </row>
    <row r="369" spans="1:12" x14ac:dyDescent="0.25">
      <c r="A369" s="6" t="s">
        <v>310</v>
      </c>
      <c r="B369" s="4" t="s">
        <v>375</v>
      </c>
      <c r="C369" s="4" t="s">
        <v>409</v>
      </c>
    </row>
    <row r="370" spans="1:12" x14ac:dyDescent="0.25">
      <c r="A370" s="6" t="s">
        <v>310</v>
      </c>
      <c r="B370" s="4" t="s">
        <v>376</v>
      </c>
      <c r="C370" s="4" t="s">
        <v>420</v>
      </c>
      <c r="F370">
        <v>18.899999999999999</v>
      </c>
    </row>
    <row r="371" spans="1:12" x14ac:dyDescent="0.25">
      <c r="A371" s="6" t="s">
        <v>310</v>
      </c>
      <c r="B371" s="4" t="s">
        <v>377</v>
      </c>
      <c r="C371" s="4" t="s">
        <v>405</v>
      </c>
      <c r="F371">
        <v>18.5</v>
      </c>
      <c r="H371">
        <v>43.6</v>
      </c>
    </row>
    <row r="372" spans="1:12" x14ac:dyDescent="0.25">
      <c r="A372" s="6" t="s">
        <v>310</v>
      </c>
      <c r="B372" s="4" t="s">
        <v>378</v>
      </c>
      <c r="C372" s="4" t="s">
        <v>409</v>
      </c>
      <c r="F372">
        <v>27.2</v>
      </c>
    </row>
    <row r="373" spans="1:12" x14ac:dyDescent="0.25">
      <c r="A373" s="6" t="s">
        <v>310</v>
      </c>
      <c r="B373" s="4" t="s">
        <v>379</v>
      </c>
      <c r="C373" s="4" t="s">
        <v>403</v>
      </c>
    </row>
    <row r="374" spans="1:12" x14ac:dyDescent="0.25">
      <c r="A374" s="6" t="s">
        <v>310</v>
      </c>
      <c r="B374" s="4" t="s">
        <v>380</v>
      </c>
      <c r="C374" s="4" t="s">
        <v>406</v>
      </c>
    </row>
    <row r="375" spans="1:12" x14ac:dyDescent="0.25">
      <c r="A375" s="6" t="s">
        <v>310</v>
      </c>
      <c r="B375" s="4" t="s">
        <v>381</v>
      </c>
      <c r="C375" s="4" t="s">
        <v>403</v>
      </c>
    </row>
    <row r="376" spans="1:12" x14ac:dyDescent="0.25">
      <c r="A376" s="6" t="s">
        <v>310</v>
      </c>
      <c r="B376" s="4" t="s">
        <v>382</v>
      </c>
      <c r="C376" s="4" t="s">
        <v>405</v>
      </c>
      <c r="G376">
        <v>71.3</v>
      </c>
    </row>
    <row r="377" spans="1:12" x14ac:dyDescent="0.25">
      <c r="A377" s="6" t="s">
        <v>310</v>
      </c>
      <c r="B377" s="4" t="s">
        <v>383</v>
      </c>
      <c r="C377" s="4" t="s">
        <v>415</v>
      </c>
    </row>
    <row r="378" spans="1:12" x14ac:dyDescent="0.25">
      <c r="A378" s="6" t="s">
        <v>310</v>
      </c>
      <c r="B378" s="4" t="s">
        <v>384</v>
      </c>
      <c r="C378" s="4" t="s">
        <v>421</v>
      </c>
    </row>
    <row r="379" spans="1:12" x14ac:dyDescent="0.25">
      <c r="A379" s="6" t="s">
        <v>310</v>
      </c>
      <c r="B379" s="4" t="s">
        <v>385</v>
      </c>
      <c r="C379" s="4" t="s">
        <v>410</v>
      </c>
    </row>
    <row r="380" spans="1:12" x14ac:dyDescent="0.25">
      <c r="A380" s="6" t="s">
        <v>310</v>
      </c>
      <c r="B380" s="4" t="s">
        <v>386</v>
      </c>
      <c r="C380" s="4" t="s">
        <v>403</v>
      </c>
      <c r="H380">
        <v>20.8</v>
      </c>
      <c r="L380">
        <v>27.6</v>
      </c>
    </row>
    <row r="381" spans="1:12" x14ac:dyDescent="0.25">
      <c r="A381" s="6" t="s">
        <v>310</v>
      </c>
      <c r="B381" s="4" t="s">
        <v>387</v>
      </c>
      <c r="C381" s="4" t="s">
        <v>403</v>
      </c>
    </row>
    <row r="382" spans="1:12" x14ac:dyDescent="0.25">
      <c r="A382" s="6" t="s">
        <v>310</v>
      </c>
      <c r="B382" s="4" t="s">
        <v>388</v>
      </c>
      <c r="C382" s="4" t="s">
        <v>404</v>
      </c>
      <c r="H382">
        <v>51.9</v>
      </c>
      <c r="I382">
        <v>27.7</v>
      </c>
      <c r="J382">
        <v>27</v>
      </c>
      <c r="K382">
        <v>25.2</v>
      </c>
    </row>
    <row r="383" spans="1:12" x14ac:dyDescent="0.25">
      <c r="A383" s="6" t="s">
        <v>310</v>
      </c>
      <c r="B383" s="4" t="s">
        <v>389</v>
      </c>
      <c r="C383" s="4" t="s">
        <v>404</v>
      </c>
    </row>
    <row r="384" spans="1:12" x14ac:dyDescent="0.25">
      <c r="A384" s="6" t="s">
        <v>310</v>
      </c>
      <c r="B384" s="4" t="s">
        <v>390</v>
      </c>
      <c r="C384" s="4" t="s">
        <v>404</v>
      </c>
      <c r="G384">
        <v>58.6</v>
      </c>
      <c r="H384">
        <v>37.799999999999997</v>
      </c>
    </row>
    <row r="385" spans="1:8" x14ac:dyDescent="0.25">
      <c r="A385" s="6" t="s">
        <v>310</v>
      </c>
      <c r="B385" s="4" t="s">
        <v>391</v>
      </c>
      <c r="C385" s="4" t="s">
        <v>404</v>
      </c>
      <c r="H385">
        <v>67.599999999999994</v>
      </c>
    </row>
    <row r="386" spans="1:8" x14ac:dyDescent="0.25">
      <c r="A386" s="6" t="s">
        <v>310</v>
      </c>
      <c r="B386" s="4" t="s">
        <v>392</v>
      </c>
      <c r="C386" s="4" t="s">
        <v>404</v>
      </c>
      <c r="G386">
        <v>33.299999999999997</v>
      </c>
      <c r="H386">
        <v>39.9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QS_LA_edición2018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Gaby</dc:creator>
  <cp:lastModifiedBy>Gaby</cp:lastModifiedBy>
  <dcterms:created xsi:type="dcterms:W3CDTF">2017-10-18T15:12:40Z</dcterms:created>
  <dcterms:modified xsi:type="dcterms:W3CDTF">2017-10-18T16:43:30Z</dcterms:modified>
</cp:coreProperties>
</file>